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3"/>
  </bookViews>
  <sheets>
    <sheet name="Tulokset sarjoittain" sheetId="1" r:id="rId1"/>
    <sheet name="Kokonaistulokset" sheetId="2" r:id="rId2"/>
    <sheet name="Rataerittely" sheetId="3" r:id="rId3"/>
    <sheet name="Kakkoskilpailu, juniori ja jouk" sheetId="4" r:id="rId4"/>
  </sheets>
  <definedNames>
    <definedName name="_xlnm.Print_Area" localSheetId="3">'Kakkoskilpailu, juniori ja jouk'!$A$1:$H$30</definedName>
    <definedName name="_xlnm.Print_Area" localSheetId="1">'Kokonaistulokset'!$A$2:$Q$28</definedName>
    <definedName name="_xlnm.Print_Area" localSheetId="2">'Rataerittely'!$A$3:$O$499</definedName>
    <definedName name="_xlnm.Print_Area" localSheetId="0">'Tulokset sarjoittain'!$A$2:$Q$30</definedName>
  </definedNames>
  <calcPr fullCalcOnLoad="1"/>
</workbook>
</file>

<file path=xl/sharedStrings.xml><?xml version="1.0" encoding="utf-8"?>
<sst xmlns="http://schemas.openxmlformats.org/spreadsheetml/2006/main" count="1675" uniqueCount="121">
  <si>
    <t>Mirva Juhola</t>
  </si>
  <si>
    <t>Juha Suomela</t>
  </si>
  <si>
    <t>Kaj Björk</t>
  </si>
  <si>
    <t>Sami Laru</t>
  </si>
  <si>
    <t>Nina Mustonen</t>
  </si>
  <si>
    <t>Rami Paavola</t>
  </si>
  <si>
    <t>Harry Grönlund</t>
  </si>
  <si>
    <t>Ari Åman</t>
  </si>
  <si>
    <t>Seija Björk</t>
  </si>
  <si>
    <t>Jussi Heino</t>
  </si>
  <si>
    <t>Tommi Lantta</t>
  </si>
  <si>
    <t>Jari Haapanen</t>
  </si>
  <si>
    <t>Göran Nordman</t>
  </si>
  <si>
    <t>TaRGS</t>
  </si>
  <si>
    <t>HRGK</t>
  </si>
  <si>
    <t>SMGK</t>
  </si>
  <si>
    <t>ECM</t>
  </si>
  <si>
    <t>Mg-Aces</t>
  </si>
  <si>
    <t>TuRGS</t>
  </si>
  <si>
    <t>H3</t>
  </si>
  <si>
    <t>H2</t>
  </si>
  <si>
    <t>H1</t>
  </si>
  <si>
    <t>Kakkosia</t>
  </si>
  <si>
    <t>Eniten kakkosia-kilpailu ja eniten piikkejä saksalaiseen-kilpailu</t>
  </si>
  <si>
    <t>1.Kier.</t>
  </si>
  <si>
    <t>3.Kier.</t>
  </si>
  <si>
    <t>2.Kier.</t>
  </si>
  <si>
    <t>4.Kier.</t>
  </si>
  <si>
    <t>Yht.</t>
  </si>
  <si>
    <t>5.Kier.</t>
  </si>
  <si>
    <t>6.Kier.</t>
  </si>
  <si>
    <t>7.Kier.</t>
  </si>
  <si>
    <t>8.Kier.</t>
  </si>
  <si>
    <t>VUOSAARI</t>
  </si>
  <si>
    <t>KONTULA</t>
  </si>
  <si>
    <t>Kokonais</t>
  </si>
  <si>
    <t>Tulos</t>
  </si>
  <si>
    <t>Tulokset sarjoittain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</si>
  <si>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</si>
  <si>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</si>
  <si>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</si>
  <si>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</si>
  <si>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</si>
  <si>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</si>
  <si>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</si>
  <si>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</si>
  <si>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</si>
  <si>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</si>
  <si>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</si>
  <si>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</si>
  <si>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</si>
  <si>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</si>
  <si>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</si>
  <si>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</si>
  <si>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</si>
  <si>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</si>
  <si>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</si>
  <si>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Kokonaistulokset</t>
  </si>
  <si>
    <t>Kierros 1</t>
  </si>
  <si>
    <t>Kierros 2</t>
  </si>
  <si>
    <t>Kierros 3</t>
  </si>
  <si>
    <t>Kierros 4</t>
  </si>
  <si>
    <t>Kierros 5</t>
  </si>
  <si>
    <t>Kierros 6</t>
  </si>
  <si>
    <t>Kierros 7</t>
  </si>
  <si>
    <t>Kierros 8</t>
  </si>
  <si>
    <t>Rata1</t>
  </si>
  <si>
    <t>Rata2</t>
  </si>
  <si>
    <t>Rata3</t>
  </si>
  <si>
    <t>Rata4</t>
  </si>
  <si>
    <t>Rata5</t>
  </si>
  <si>
    <t>Rata6</t>
  </si>
  <si>
    <t>Rata7</t>
  </si>
  <si>
    <t>Rata8</t>
  </si>
  <si>
    <t>Rata9</t>
  </si>
  <si>
    <t>Rata10</t>
  </si>
  <si>
    <t>Rata11</t>
  </si>
  <si>
    <t>Rata12</t>
  </si>
  <si>
    <t>Rata13</t>
  </si>
  <si>
    <t>Rata14</t>
  </si>
  <si>
    <t>Rata15</t>
  </si>
  <si>
    <t>Rata16</t>
  </si>
  <si>
    <t>Rata17</t>
  </si>
  <si>
    <t>Rata18</t>
  </si>
  <si>
    <t>Portti</t>
  </si>
  <si>
    <t>Tuplaportti</t>
  </si>
  <si>
    <t>Saksalainen</t>
  </si>
  <si>
    <t>Silta</t>
  </si>
  <si>
    <t>Kalanruoto</t>
  </si>
  <si>
    <t>Keskikukkula</t>
  </si>
  <si>
    <t>Mäkiportti</t>
  </si>
  <si>
    <t>Pikkutiputus</t>
  </si>
  <si>
    <t>Juusto</t>
  </si>
  <si>
    <t>Centleman</t>
  </si>
  <si>
    <t>Isotiputus</t>
  </si>
  <si>
    <t>Kukkaruukku</t>
  </si>
  <si>
    <t>Avosilta</t>
  </si>
  <si>
    <t>Näköharha</t>
  </si>
  <si>
    <t>Kulma</t>
  </si>
  <si>
    <t>Luukku</t>
  </si>
  <si>
    <t>Brynnäri</t>
  </si>
  <si>
    <t>Kiintovaaka</t>
  </si>
  <si>
    <t>Sivuluukku</t>
  </si>
  <si>
    <t>Korko</t>
  </si>
  <si>
    <t>Kalteva</t>
  </si>
  <si>
    <t>Avoputki</t>
  </si>
  <si>
    <t>KESKIARVOT</t>
  </si>
  <si>
    <t>Juha Lehto</t>
  </si>
  <si>
    <t>Niko Tamminen</t>
  </si>
  <si>
    <t>Timo Kammonen</t>
  </si>
  <si>
    <t>Erkki Viitasaari</t>
  </si>
  <si>
    <t>Suoma Vanhanen</t>
  </si>
  <si>
    <t>Nico Kammonen</t>
  </si>
  <si>
    <t>Botnia</t>
  </si>
  <si>
    <t>sd rata 1</t>
  </si>
  <si>
    <t>sd rata 5</t>
  </si>
  <si>
    <t>KONTULA - VUOSAARI KILPAILU 6-7.8.2005</t>
  </si>
  <si>
    <t>Paras Juniori</t>
  </si>
  <si>
    <t>v</t>
  </si>
  <si>
    <t>Vuosaari</t>
  </si>
  <si>
    <t>Joukkuetulokset: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</si>
</sst>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dxfs count="6">
    <dxf>
      <font>
        <color rgb="FF0000FF"/>
      </font>
      <fill>
        <patternFill patternType="none">
          <bgColor indexed="65"/>
        </patternFill>
      </fill>
      <border/>
    </dxf>
    <dxf>
      <font>
        <color rgb="FF008080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0000FF"/>
      </font>
      <border/>
    </dxf>
    <dxf>
      <font>
        <color rgb="FF00808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1"/>
  <sheetViews>
    <sheetView workbookViewId="0" topLeftCell="A1">
      <selection activeCell="F14" sqref="F14"/>
    </sheetView>
  </sheetViews>
  <sheetFormatPr defaultColWidth="9.140625" defaultRowHeight="12.75"/>
  <cols>
    <col min="1" max="1" width="4.8515625" style="0" customWidth="1"/>
    <col min="2" max="2" width="23.140625" style="0" customWidth="1"/>
    <col min="3" max="3" width="22.8515625" style="0" bestFit="1" customWidth="1"/>
    <col min="4" max="4" width="10.28125" style="0" bestFit="1" customWidth="1"/>
    <col min="5" max="5" width="4.140625" style="0" bestFit="1" customWidth="1"/>
    <col min="8" max="8" width="12.140625" style="0" bestFit="1" customWidth="1"/>
  </cols>
  <sheetData>
    <row r="2" spans="2:7" ht="18">
      <c r="B2" s="1" t="s">
        <v>116</v>
      </c>
      <c r="C2" s="1"/>
      <c r="D2" s="1"/>
      <c r="E2" s="1"/>
      <c r="F2" s="1"/>
      <c r="G2" s="1"/>
    </row>
    <row r="4" ht="15">
      <c r="B4" s="3" t="s">
        <v>37</v>
      </c>
    </row>
    <row r="5" spans="2:16" ht="15">
      <c r="B5" s="3"/>
      <c r="F5" t="s">
        <v>34</v>
      </c>
      <c r="K5" t="s">
        <v>33</v>
      </c>
      <c r="P5" t="s">
        <v>35</v>
      </c>
    </row>
    <row r="6" spans="2:16" ht="15">
      <c r="B6" s="3"/>
      <c r="F6" s="6" t="s">
        <v>24</v>
      </c>
      <c r="G6" s="6" t="s">
        <v>26</v>
      </c>
      <c r="H6" s="6" t="s">
        <v>25</v>
      </c>
      <c r="I6" s="6" t="s">
        <v>27</v>
      </c>
      <c r="J6" s="6" t="s">
        <v>28</v>
      </c>
      <c r="K6" s="6" t="s">
        <v>29</v>
      </c>
      <c r="L6" s="6" t="s">
        <v>30</v>
      </c>
      <c r="M6" s="6" t="s">
        <v>31</v>
      </c>
      <c r="N6" s="6" t="s">
        <v>32</v>
      </c>
      <c r="O6" s="6" t="s">
        <v>28</v>
      </c>
      <c r="P6" s="6" t="s">
        <v>36</v>
      </c>
    </row>
    <row r="7" spans="1:16" ht="15">
      <c r="A7" s="6" t="s">
        <v>38</v>
      </c>
      <c r="B7" s="3" t="s">
        <v>4</v>
      </c>
      <c r="C7" s="3" t="s">
        <v>14</v>
      </c>
      <c r="D7" s="3" t="s">
        <v>19</v>
      </c>
      <c r="F7" s="7">
        <v>45</v>
      </c>
      <c r="G7" s="7">
        <v>42</v>
      </c>
      <c r="H7" s="7">
        <v>38</v>
      </c>
      <c r="I7" s="7">
        <v>40</v>
      </c>
      <c r="J7" s="7">
        <f aca="true" t="shared" si="0" ref="J7:J12">SUM(F7:I7)</f>
        <v>165</v>
      </c>
      <c r="K7" s="7">
        <v>42</v>
      </c>
      <c r="L7" s="7">
        <v>38</v>
      </c>
      <c r="M7" s="7">
        <v>39</v>
      </c>
      <c r="N7" s="7">
        <v>35</v>
      </c>
      <c r="O7" s="7">
        <f aca="true" t="shared" si="1" ref="O7:O12">SUM(K7:N7)</f>
        <v>154</v>
      </c>
      <c r="P7" s="7">
        <f aca="true" t="shared" si="2" ref="P7:P12">+J7+O7</f>
        <v>319</v>
      </c>
    </row>
    <row r="8" spans="1:16" ht="15">
      <c r="A8" s="6" t="s">
        <v>39</v>
      </c>
      <c r="B8" s="3" t="s">
        <v>0</v>
      </c>
      <c r="C8" s="3" t="s">
        <v>13</v>
      </c>
      <c r="D8" s="3" t="s">
        <v>19</v>
      </c>
      <c r="F8" s="7">
        <v>51</v>
      </c>
      <c r="G8" s="7">
        <v>39</v>
      </c>
      <c r="H8" s="7">
        <v>41</v>
      </c>
      <c r="I8" s="7">
        <v>52</v>
      </c>
      <c r="J8" s="7">
        <f t="shared" si="0"/>
        <v>183</v>
      </c>
      <c r="K8" s="7">
        <v>34</v>
      </c>
      <c r="L8" s="7">
        <v>38</v>
      </c>
      <c r="M8" s="7">
        <v>43</v>
      </c>
      <c r="N8" s="7">
        <v>36</v>
      </c>
      <c r="O8" s="7">
        <f t="shared" si="1"/>
        <v>151</v>
      </c>
      <c r="P8" s="7">
        <f t="shared" si="2"/>
        <v>334</v>
      </c>
    </row>
    <row r="9" spans="1:16" ht="15">
      <c r="A9" s="6" t="s">
        <v>40</v>
      </c>
      <c r="B9" s="3" t="s">
        <v>1</v>
      </c>
      <c r="C9" s="3" t="s">
        <v>13</v>
      </c>
      <c r="D9" s="3" t="s">
        <v>19</v>
      </c>
      <c r="F9" s="7">
        <v>38</v>
      </c>
      <c r="G9" s="7">
        <v>45</v>
      </c>
      <c r="H9" s="7">
        <v>40</v>
      </c>
      <c r="I9" s="7">
        <v>39</v>
      </c>
      <c r="J9" s="7">
        <f t="shared" si="0"/>
        <v>162</v>
      </c>
      <c r="K9" s="7">
        <v>45</v>
      </c>
      <c r="L9" s="7">
        <v>45</v>
      </c>
      <c r="M9" s="7">
        <v>39</v>
      </c>
      <c r="N9" s="7">
        <v>48</v>
      </c>
      <c r="O9" s="7">
        <f t="shared" si="1"/>
        <v>177</v>
      </c>
      <c r="P9" s="7">
        <f t="shared" si="2"/>
        <v>339</v>
      </c>
    </row>
    <row r="10" spans="1:16" ht="15">
      <c r="A10" s="6" t="s">
        <v>41</v>
      </c>
      <c r="B10" s="3" t="s">
        <v>2</v>
      </c>
      <c r="C10" s="3" t="s">
        <v>15</v>
      </c>
      <c r="D10" s="3" t="s">
        <v>19</v>
      </c>
      <c r="F10" s="7">
        <v>42</v>
      </c>
      <c r="G10" s="7">
        <v>47</v>
      </c>
      <c r="H10" s="7">
        <v>39</v>
      </c>
      <c r="I10" s="7">
        <v>47</v>
      </c>
      <c r="J10" s="7">
        <f t="shared" si="0"/>
        <v>175</v>
      </c>
      <c r="K10" s="7">
        <v>45</v>
      </c>
      <c r="L10" s="7">
        <v>53</v>
      </c>
      <c r="M10" s="7">
        <v>39</v>
      </c>
      <c r="N10" s="7">
        <v>39</v>
      </c>
      <c r="O10" s="7">
        <f t="shared" si="1"/>
        <v>176</v>
      </c>
      <c r="P10" s="7">
        <f t="shared" si="2"/>
        <v>351</v>
      </c>
    </row>
    <row r="11" spans="1:16" ht="15">
      <c r="A11" s="6" t="s">
        <v>42</v>
      </c>
      <c r="B11" s="3" t="s">
        <v>111</v>
      </c>
      <c r="C11" s="3" t="s">
        <v>16</v>
      </c>
      <c r="D11" s="3" t="s">
        <v>19</v>
      </c>
      <c r="F11" s="7">
        <v>58</v>
      </c>
      <c r="G11" s="7">
        <v>54</v>
      </c>
      <c r="H11" s="7">
        <v>43</v>
      </c>
      <c r="I11" s="7">
        <v>42</v>
      </c>
      <c r="J11" s="7">
        <f t="shared" si="0"/>
        <v>197</v>
      </c>
      <c r="K11" s="7">
        <v>44</v>
      </c>
      <c r="L11" s="7">
        <v>42</v>
      </c>
      <c r="M11" s="7">
        <v>44</v>
      </c>
      <c r="N11" s="7">
        <v>34</v>
      </c>
      <c r="O11" s="7">
        <f t="shared" si="1"/>
        <v>164</v>
      </c>
      <c r="P11" s="7">
        <f t="shared" si="2"/>
        <v>361</v>
      </c>
    </row>
    <row r="12" spans="1:16" ht="15">
      <c r="A12" s="6" t="s">
        <v>43</v>
      </c>
      <c r="B12" s="3" t="s">
        <v>112</v>
      </c>
      <c r="C12" s="3" t="s">
        <v>113</v>
      </c>
      <c r="D12" s="3" t="s">
        <v>19</v>
      </c>
      <c r="F12" s="7">
        <v>67</v>
      </c>
      <c r="G12" s="7">
        <v>61</v>
      </c>
      <c r="H12" s="7">
        <v>56</v>
      </c>
      <c r="I12" s="7">
        <v>71</v>
      </c>
      <c r="J12" s="7">
        <f t="shared" si="0"/>
        <v>255</v>
      </c>
      <c r="K12" s="7">
        <v>57</v>
      </c>
      <c r="L12" s="7">
        <v>57</v>
      </c>
      <c r="M12" s="7">
        <v>49</v>
      </c>
      <c r="N12" s="7">
        <v>37</v>
      </c>
      <c r="O12" s="7">
        <f t="shared" si="1"/>
        <v>200</v>
      </c>
      <c r="P12" s="7">
        <f t="shared" si="2"/>
        <v>455</v>
      </c>
    </row>
    <row r="13" spans="1:16" ht="12.75">
      <c r="A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5">
      <c r="A14" s="6" t="s">
        <v>38</v>
      </c>
      <c r="B14" s="3" t="s">
        <v>5</v>
      </c>
      <c r="C14" s="3" t="s">
        <v>14</v>
      </c>
      <c r="D14" s="3" t="s">
        <v>20</v>
      </c>
      <c r="F14" s="7">
        <v>37</v>
      </c>
      <c r="G14" s="7">
        <v>34</v>
      </c>
      <c r="H14" s="7">
        <v>35</v>
      </c>
      <c r="I14" s="7">
        <v>41</v>
      </c>
      <c r="J14" s="7">
        <f aca="true" t="shared" si="3" ref="J14:J21">SUM(F14:I14)</f>
        <v>147</v>
      </c>
      <c r="K14" s="7">
        <v>41</v>
      </c>
      <c r="L14" s="7">
        <v>36</v>
      </c>
      <c r="M14" s="7">
        <v>38</v>
      </c>
      <c r="N14" s="7">
        <v>30</v>
      </c>
      <c r="O14" s="7">
        <f aca="true" t="shared" si="4" ref="O14:O21">SUM(K14:N14)</f>
        <v>145</v>
      </c>
      <c r="P14" s="7">
        <f aca="true" t="shared" si="5" ref="P14:P21">+J14+O14</f>
        <v>292</v>
      </c>
    </row>
    <row r="15" spans="1:16" ht="15">
      <c r="A15" s="6" t="s">
        <v>39</v>
      </c>
      <c r="B15" s="3" t="s">
        <v>12</v>
      </c>
      <c r="C15" s="3" t="s">
        <v>14</v>
      </c>
      <c r="D15" s="3" t="s">
        <v>20</v>
      </c>
      <c r="F15" s="7">
        <v>43</v>
      </c>
      <c r="G15" s="7">
        <v>27</v>
      </c>
      <c r="H15" s="7">
        <v>46</v>
      </c>
      <c r="I15" s="7">
        <v>39</v>
      </c>
      <c r="J15" s="7">
        <f t="shared" si="3"/>
        <v>155</v>
      </c>
      <c r="K15" s="7">
        <v>38</v>
      </c>
      <c r="L15" s="7">
        <v>41</v>
      </c>
      <c r="M15" s="7">
        <v>33</v>
      </c>
      <c r="N15" s="7">
        <v>35</v>
      </c>
      <c r="O15" s="7">
        <f t="shared" si="4"/>
        <v>147</v>
      </c>
      <c r="P15" s="7">
        <f t="shared" si="5"/>
        <v>302</v>
      </c>
    </row>
    <row r="16" spans="1:17" ht="15">
      <c r="A16" s="6" t="s">
        <v>40</v>
      </c>
      <c r="B16" s="3" t="s">
        <v>107</v>
      </c>
      <c r="C16" s="3" t="s">
        <v>17</v>
      </c>
      <c r="D16" s="3" t="s">
        <v>20</v>
      </c>
      <c r="F16" s="7">
        <v>38</v>
      </c>
      <c r="G16" s="7">
        <v>34</v>
      </c>
      <c r="H16" s="7">
        <v>40</v>
      </c>
      <c r="I16" s="7">
        <v>37</v>
      </c>
      <c r="J16" s="7">
        <f t="shared" si="3"/>
        <v>149</v>
      </c>
      <c r="K16" s="7">
        <v>41</v>
      </c>
      <c r="L16" s="7">
        <v>38</v>
      </c>
      <c r="M16" s="7">
        <v>43</v>
      </c>
      <c r="N16" s="7">
        <v>41</v>
      </c>
      <c r="O16" s="7">
        <f t="shared" si="4"/>
        <v>163</v>
      </c>
      <c r="P16" s="7">
        <f t="shared" si="5"/>
        <v>312</v>
      </c>
      <c r="Q16" t="s">
        <v>115</v>
      </c>
    </row>
    <row r="17" spans="1:17" ht="15">
      <c r="A17" s="6" t="s">
        <v>41</v>
      </c>
      <c r="B17" s="3" t="s">
        <v>108</v>
      </c>
      <c r="C17" s="3" t="s">
        <v>17</v>
      </c>
      <c r="D17" s="3" t="s">
        <v>20</v>
      </c>
      <c r="F17" s="7">
        <v>40</v>
      </c>
      <c r="G17" s="7">
        <v>38</v>
      </c>
      <c r="H17" s="7">
        <v>42</v>
      </c>
      <c r="I17" s="7">
        <v>41</v>
      </c>
      <c r="J17" s="7">
        <f t="shared" si="3"/>
        <v>161</v>
      </c>
      <c r="K17" s="7">
        <v>40</v>
      </c>
      <c r="L17" s="7">
        <v>37</v>
      </c>
      <c r="M17" s="7">
        <v>39</v>
      </c>
      <c r="N17" s="7">
        <v>35</v>
      </c>
      <c r="O17" s="7">
        <f t="shared" si="4"/>
        <v>151</v>
      </c>
      <c r="P17" s="7">
        <f t="shared" si="5"/>
        <v>312</v>
      </c>
      <c r="Q17" t="s">
        <v>115</v>
      </c>
    </row>
    <row r="18" spans="1:16" ht="15">
      <c r="A18" s="6" t="s">
        <v>42</v>
      </c>
      <c r="B18" s="3" t="s">
        <v>3</v>
      </c>
      <c r="C18" s="3" t="s">
        <v>14</v>
      </c>
      <c r="D18" s="3" t="s">
        <v>20</v>
      </c>
      <c r="F18" s="7">
        <v>37</v>
      </c>
      <c r="G18" s="7">
        <v>33</v>
      </c>
      <c r="H18" s="7">
        <v>35</v>
      </c>
      <c r="I18" s="7">
        <v>54</v>
      </c>
      <c r="J18" s="7">
        <f t="shared" si="3"/>
        <v>159</v>
      </c>
      <c r="K18" s="7">
        <v>37</v>
      </c>
      <c r="L18" s="7">
        <v>38</v>
      </c>
      <c r="M18" s="7">
        <v>44</v>
      </c>
      <c r="N18" s="7">
        <v>39</v>
      </c>
      <c r="O18" s="7">
        <f t="shared" si="4"/>
        <v>158</v>
      </c>
      <c r="P18" s="7">
        <f t="shared" si="5"/>
        <v>317</v>
      </c>
    </row>
    <row r="19" spans="1:16" ht="15">
      <c r="A19" s="6" t="s">
        <v>43</v>
      </c>
      <c r="B19" s="3" t="s">
        <v>109</v>
      </c>
      <c r="C19" s="3" t="s">
        <v>113</v>
      </c>
      <c r="D19" s="3" t="s">
        <v>20</v>
      </c>
      <c r="F19" s="7">
        <v>42</v>
      </c>
      <c r="G19" s="7">
        <v>50</v>
      </c>
      <c r="H19" s="7">
        <v>43</v>
      </c>
      <c r="I19" s="7">
        <v>33</v>
      </c>
      <c r="J19" s="7">
        <f>SUM(F19:I19)</f>
        <v>168</v>
      </c>
      <c r="K19" s="7">
        <v>35</v>
      </c>
      <c r="L19" s="7">
        <v>46</v>
      </c>
      <c r="M19" s="7">
        <v>31</v>
      </c>
      <c r="N19" s="7">
        <v>39</v>
      </c>
      <c r="O19" s="7">
        <f>SUM(K19:N19)</f>
        <v>151</v>
      </c>
      <c r="P19" s="7">
        <f>+J19+O19</f>
        <v>319</v>
      </c>
    </row>
    <row r="20" spans="1:16" ht="15">
      <c r="A20" s="6" t="s">
        <v>44</v>
      </c>
      <c r="B20" s="3" t="s">
        <v>110</v>
      </c>
      <c r="C20" s="3" t="s">
        <v>16</v>
      </c>
      <c r="D20" s="3" t="s">
        <v>20</v>
      </c>
      <c r="F20" s="7">
        <v>41</v>
      </c>
      <c r="G20" s="7">
        <v>43</v>
      </c>
      <c r="H20" s="7">
        <v>43</v>
      </c>
      <c r="I20" s="7">
        <v>37</v>
      </c>
      <c r="J20" s="7">
        <f>SUM(F20:I20)</f>
        <v>164</v>
      </c>
      <c r="K20" s="7">
        <v>41</v>
      </c>
      <c r="L20" s="7">
        <v>36</v>
      </c>
      <c r="M20" s="7">
        <v>44</v>
      </c>
      <c r="N20" s="7">
        <v>40</v>
      </c>
      <c r="O20" s="7">
        <f>SUM(K20:N20)</f>
        <v>161</v>
      </c>
      <c r="P20" s="7">
        <f>+J20+O20</f>
        <v>325</v>
      </c>
    </row>
    <row r="21" spans="1:16" ht="15">
      <c r="A21" s="6" t="s">
        <v>45</v>
      </c>
      <c r="B21" s="3" t="s">
        <v>8</v>
      </c>
      <c r="C21" s="3" t="s">
        <v>15</v>
      </c>
      <c r="D21" s="3" t="s">
        <v>20</v>
      </c>
      <c r="F21" s="7">
        <v>47</v>
      </c>
      <c r="G21" s="7">
        <v>46</v>
      </c>
      <c r="H21" s="7">
        <v>44</v>
      </c>
      <c r="I21" s="7">
        <v>44</v>
      </c>
      <c r="J21" s="7">
        <f t="shared" si="3"/>
        <v>181</v>
      </c>
      <c r="K21" s="7">
        <v>41</v>
      </c>
      <c r="L21" s="7">
        <v>44</v>
      </c>
      <c r="M21" s="7">
        <v>43</v>
      </c>
      <c r="N21" s="7">
        <v>43</v>
      </c>
      <c r="O21" s="7">
        <f t="shared" si="4"/>
        <v>171</v>
      </c>
      <c r="P21" s="7">
        <f t="shared" si="5"/>
        <v>352</v>
      </c>
    </row>
    <row r="22" spans="1:16" ht="12.75">
      <c r="A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5">
      <c r="A23" s="6" t="s">
        <v>38</v>
      </c>
      <c r="B23" s="3" t="s">
        <v>7</v>
      </c>
      <c r="C23" s="3" t="s">
        <v>13</v>
      </c>
      <c r="D23" s="3" t="s">
        <v>21</v>
      </c>
      <c r="F23" s="9">
        <v>31</v>
      </c>
      <c r="G23" s="7">
        <v>33</v>
      </c>
      <c r="H23" s="7">
        <v>36</v>
      </c>
      <c r="I23" s="7">
        <v>36</v>
      </c>
      <c r="J23" s="7">
        <f>SUM(F23:I23)</f>
        <v>136</v>
      </c>
      <c r="K23" s="7">
        <v>40</v>
      </c>
      <c r="L23" s="7">
        <v>34</v>
      </c>
      <c r="M23" s="7">
        <v>33</v>
      </c>
      <c r="N23" s="7">
        <v>34</v>
      </c>
      <c r="O23" s="7">
        <f>SUM(K23:N23)</f>
        <v>141</v>
      </c>
      <c r="P23" s="7">
        <f>+J23+O23</f>
        <v>277</v>
      </c>
    </row>
    <row r="24" spans="1:16" ht="15">
      <c r="A24" s="6" t="s">
        <v>39</v>
      </c>
      <c r="B24" s="3" t="s">
        <v>9</v>
      </c>
      <c r="C24" s="3" t="s">
        <v>17</v>
      </c>
      <c r="D24" s="3" t="s">
        <v>21</v>
      </c>
      <c r="F24" s="7">
        <v>31</v>
      </c>
      <c r="G24" s="7">
        <v>40</v>
      </c>
      <c r="H24" s="7">
        <v>34</v>
      </c>
      <c r="I24" s="7">
        <v>31</v>
      </c>
      <c r="J24" s="7">
        <f>SUM(F24:I24)</f>
        <v>136</v>
      </c>
      <c r="K24" s="7">
        <v>36</v>
      </c>
      <c r="L24" s="7">
        <v>36</v>
      </c>
      <c r="M24" s="7">
        <v>35</v>
      </c>
      <c r="N24" s="7">
        <v>40</v>
      </c>
      <c r="O24" s="7">
        <f>SUM(K24:N24)</f>
        <v>147</v>
      </c>
      <c r="P24" s="7">
        <f>+J24+O24</f>
        <v>283</v>
      </c>
    </row>
    <row r="25" spans="1:16" ht="15">
      <c r="A25" s="6" t="s">
        <v>40</v>
      </c>
      <c r="B25" s="3" t="s">
        <v>6</v>
      </c>
      <c r="C25" s="3" t="s">
        <v>15</v>
      </c>
      <c r="D25" s="3" t="s">
        <v>21</v>
      </c>
      <c r="F25" s="7">
        <v>37</v>
      </c>
      <c r="G25" s="7">
        <v>38</v>
      </c>
      <c r="H25" s="7">
        <v>32</v>
      </c>
      <c r="I25" s="7">
        <v>39</v>
      </c>
      <c r="J25" s="7">
        <f>SUM(F25:I25)</f>
        <v>146</v>
      </c>
      <c r="K25" s="7">
        <v>41</v>
      </c>
      <c r="L25" s="7">
        <v>34</v>
      </c>
      <c r="M25" s="7">
        <v>33</v>
      </c>
      <c r="N25" s="7">
        <v>38</v>
      </c>
      <c r="O25" s="7">
        <f>SUM(K25:N25)</f>
        <v>146</v>
      </c>
      <c r="P25" s="7">
        <f>+J25+O25</f>
        <v>292</v>
      </c>
    </row>
    <row r="26" spans="1:16" ht="15">
      <c r="A26" s="6" t="s">
        <v>41</v>
      </c>
      <c r="B26" s="3" t="s">
        <v>10</v>
      </c>
      <c r="C26" s="3" t="s">
        <v>13</v>
      </c>
      <c r="D26" s="3" t="s">
        <v>21</v>
      </c>
      <c r="F26" s="7">
        <v>42</v>
      </c>
      <c r="G26" s="7">
        <v>40</v>
      </c>
      <c r="H26" s="7">
        <v>38</v>
      </c>
      <c r="I26" s="7">
        <v>36</v>
      </c>
      <c r="J26" s="7">
        <f>SUM(F26:I26)</f>
        <v>156</v>
      </c>
      <c r="K26" s="7">
        <v>35</v>
      </c>
      <c r="L26" s="7">
        <v>34</v>
      </c>
      <c r="M26" s="7">
        <v>34</v>
      </c>
      <c r="N26" s="7">
        <v>38</v>
      </c>
      <c r="O26" s="7">
        <f>SUM(K26:N26)</f>
        <v>141</v>
      </c>
      <c r="P26" s="7">
        <f>+J26+O26</f>
        <v>297</v>
      </c>
    </row>
    <row r="27" spans="1:16" ht="15">
      <c r="A27" s="6" t="s">
        <v>42</v>
      </c>
      <c r="B27" s="3" t="s">
        <v>11</v>
      </c>
      <c r="C27" s="3" t="s">
        <v>18</v>
      </c>
      <c r="D27" s="3" t="s">
        <v>21</v>
      </c>
      <c r="F27" s="7">
        <v>41</v>
      </c>
      <c r="G27" s="7">
        <v>44</v>
      </c>
      <c r="H27" s="7">
        <v>42</v>
      </c>
      <c r="I27" s="7">
        <v>34</v>
      </c>
      <c r="J27" s="7">
        <f>SUM(F27:I27)</f>
        <v>161</v>
      </c>
      <c r="K27" s="7">
        <v>34</v>
      </c>
      <c r="L27" s="7">
        <v>40</v>
      </c>
      <c r="M27" s="7">
        <v>37</v>
      </c>
      <c r="N27" s="7">
        <v>39</v>
      </c>
      <c r="O27" s="7">
        <f>SUM(K27:N27)</f>
        <v>150</v>
      </c>
      <c r="P27" s="7">
        <f>+J27+O27</f>
        <v>311</v>
      </c>
    </row>
    <row r="28" spans="2:5" ht="15">
      <c r="B28" s="2"/>
      <c r="C28" s="3"/>
      <c r="D28" s="3"/>
      <c r="E28" s="3"/>
    </row>
    <row r="29" spans="2:5" ht="15">
      <c r="B29" s="2"/>
      <c r="C29" s="3"/>
      <c r="D29" s="3"/>
      <c r="E29" s="3"/>
    </row>
    <row r="30" spans="2:5" ht="15">
      <c r="B30" s="2"/>
      <c r="C30" s="3"/>
      <c r="D30" s="3"/>
      <c r="E30" s="3"/>
    </row>
    <row r="31" spans="2:5" ht="15">
      <c r="B31" s="2"/>
      <c r="C31" s="3"/>
      <c r="D31" s="3"/>
      <c r="E31" s="3"/>
    </row>
  </sheetData>
  <conditionalFormatting sqref="F7:I27 K7:N27">
    <cfRule type="cellIs" priority="1" dxfId="0" operator="between" stopIfTrue="1">
      <formula>0</formula>
      <formula>29</formula>
    </cfRule>
    <cfRule type="cellIs" priority="2" dxfId="1" operator="between" stopIfTrue="1">
      <formula>30</formula>
      <formula>35</formula>
    </cfRule>
    <cfRule type="cellIs" priority="3" dxfId="2" operator="between" stopIfTrue="1">
      <formula>36</formula>
      <formula>39</formula>
    </cfRule>
  </conditionalFormatting>
  <conditionalFormatting sqref="J7:J27 O7:O27">
    <cfRule type="cellIs" priority="4" dxfId="3" operator="between" stopIfTrue="1">
      <formula>0</formula>
      <formula>119</formula>
    </cfRule>
    <cfRule type="cellIs" priority="5" dxfId="4" operator="between" stopIfTrue="1">
      <formula>120</formula>
      <formula>143</formula>
    </cfRule>
    <cfRule type="cellIs" priority="6" dxfId="5" operator="between" stopIfTrue="1">
      <formula>144</formula>
      <formula>159</formula>
    </cfRule>
  </conditionalFormatting>
  <conditionalFormatting sqref="P7:P27">
    <cfRule type="cellIs" priority="7" dxfId="3" operator="between" stopIfTrue="1">
      <formula>0</formula>
      <formula>239</formula>
    </cfRule>
    <cfRule type="cellIs" priority="8" dxfId="4" operator="between" stopIfTrue="1">
      <formula>240</formula>
      <formula>287</formula>
    </cfRule>
    <cfRule type="cellIs" priority="9" dxfId="5" operator="between" stopIfTrue="1">
      <formula>288</formula>
      <formula>319</formula>
    </cfRule>
  </conditionalFormatting>
  <printOptions/>
  <pageMargins left="1.7716535433070868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9"/>
  <sheetViews>
    <sheetView workbookViewId="0" topLeftCell="A1">
      <selection activeCell="F7" sqref="F7"/>
    </sheetView>
  </sheetViews>
  <sheetFormatPr defaultColWidth="9.140625" defaultRowHeight="12.75"/>
  <cols>
    <col min="1" max="1" width="4.8515625" style="0" customWidth="1"/>
    <col min="2" max="2" width="23.140625" style="0" customWidth="1"/>
    <col min="3" max="3" width="22.8515625" style="0" bestFit="1" customWidth="1"/>
    <col min="4" max="4" width="10.28125" style="0" bestFit="1" customWidth="1"/>
    <col min="5" max="5" width="4.140625" style="0" bestFit="1" customWidth="1"/>
    <col min="8" max="8" width="12.140625" style="0" bestFit="1" customWidth="1"/>
  </cols>
  <sheetData>
    <row r="2" spans="2:7" ht="18">
      <c r="B2" s="1" t="s">
        <v>116</v>
      </c>
      <c r="C2" s="1"/>
      <c r="D2" s="1"/>
      <c r="E2" s="1"/>
      <c r="F2" s="1"/>
      <c r="G2" s="1"/>
    </row>
    <row r="4" ht="15">
      <c r="B4" s="3" t="s">
        <v>57</v>
      </c>
    </row>
    <row r="5" spans="2:16" ht="15">
      <c r="B5" s="3"/>
      <c r="F5" t="s">
        <v>34</v>
      </c>
      <c r="K5" t="s">
        <v>33</v>
      </c>
      <c r="P5" t="s">
        <v>35</v>
      </c>
    </row>
    <row r="6" spans="2:16" ht="15">
      <c r="B6" s="3"/>
      <c r="F6" s="6" t="s">
        <v>24</v>
      </c>
      <c r="G6" s="6" t="s">
        <v>26</v>
      </c>
      <c r="H6" s="6" t="s">
        <v>25</v>
      </c>
      <c r="I6" s="6" t="s">
        <v>27</v>
      </c>
      <c r="J6" s="6" t="s">
        <v>28</v>
      </c>
      <c r="K6" s="6" t="s">
        <v>29</v>
      </c>
      <c r="L6" s="6" t="s">
        <v>30</v>
      </c>
      <c r="M6" s="6" t="s">
        <v>31</v>
      </c>
      <c r="N6" s="6" t="s">
        <v>32</v>
      </c>
      <c r="O6" s="6" t="s">
        <v>28</v>
      </c>
      <c r="P6" s="6" t="s">
        <v>36</v>
      </c>
    </row>
    <row r="7" spans="1:16" ht="15">
      <c r="A7" s="6" t="s">
        <v>38</v>
      </c>
      <c r="B7" s="3" t="s">
        <v>7</v>
      </c>
      <c r="C7" s="3" t="s">
        <v>13</v>
      </c>
      <c r="D7" s="3" t="s">
        <v>21</v>
      </c>
      <c r="F7" s="7">
        <v>31</v>
      </c>
      <c r="G7" s="7">
        <v>33</v>
      </c>
      <c r="H7" s="7">
        <v>36</v>
      </c>
      <c r="I7" s="7">
        <v>36</v>
      </c>
      <c r="J7" s="7">
        <f aca="true" t="shared" si="0" ref="J7:J25">SUM(F7:I7)</f>
        <v>136</v>
      </c>
      <c r="K7" s="7">
        <v>40</v>
      </c>
      <c r="L7" s="7">
        <v>34</v>
      </c>
      <c r="M7" s="7">
        <v>33</v>
      </c>
      <c r="N7" s="7">
        <v>34</v>
      </c>
      <c r="O7" s="7">
        <f aca="true" t="shared" si="1" ref="O7:O25">SUM(K7:N7)</f>
        <v>141</v>
      </c>
      <c r="P7" s="7">
        <f aca="true" t="shared" si="2" ref="P7:P25">+J7+O7</f>
        <v>277</v>
      </c>
    </row>
    <row r="8" spans="1:16" ht="15">
      <c r="A8" s="6" t="s">
        <v>39</v>
      </c>
      <c r="B8" s="3" t="s">
        <v>9</v>
      </c>
      <c r="C8" s="3" t="s">
        <v>17</v>
      </c>
      <c r="D8" s="3" t="s">
        <v>21</v>
      </c>
      <c r="F8" s="7">
        <v>31</v>
      </c>
      <c r="G8" s="7">
        <v>40</v>
      </c>
      <c r="H8" s="7">
        <v>34</v>
      </c>
      <c r="I8" s="7">
        <v>31</v>
      </c>
      <c r="J8" s="7">
        <f t="shared" si="0"/>
        <v>136</v>
      </c>
      <c r="K8" s="7">
        <v>36</v>
      </c>
      <c r="L8" s="7">
        <v>36</v>
      </c>
      <c r="M8" s="7">
        <v>35</v>
      </c>
      <c r="N8" s="7">
        <v>40</v>
      </c>
      <c r="O8" s="7">
        <f t="shared" si="1"/>
        <v>147</v>
      </c>
      <c r="P8" s="7">
        <f t="shared" si="2"/>
        <v>283</v>
      </c>
    </row>
    <row r="9" spans="1:17" ht="15">
      <c r="A9" s="6" t="s">
        <v>40</v>
      </c>
      <c r="B9" s="3" t="s">
        <v>5</v>
      </c>
      <c r="C9" s="3" t="s">
        <v>14</v>
      </c>
      <c r="D9" s="3" t="s">
        <v>20</v>
      </c>
      <c r="F9" s="7">
        <v>37</v>
      </c>
      <c r="G9" s="7">
        <v>34</v>
      </c>
      <c r="H9" s="7">
        <v>35</v>
      </c>
      <c r="I9" s="7">
        <v>41</v>
      </c>
      <c r="J9" s="7">
        <f t="shared" si="0"/>
        <v>147</v>
      </c>
      <c r="K9" s="7">
        <v>41</v>
      </c>
      <c r="L9" s="7">
        <v>36</v>
      </c>
      <c r="M9" s="7">
        <v>38</v>
      </c>
      <c r="N9" s="7">
        <v>30</v>
      </c>
      <c r="O9" s="7">
        <f t="shared" si="1"/>
        <v>145</v>
      </c>
      <c r="P9" s="7">
        <f t="shared" si="2"/>
        <v>292</v>
      </c>
      <c r="Q9" t="s">
        <v>114</v>
      </c>
    </row>
    <row r="10" spans="1:17" ht="15">
      <c r="A10" s="6" t="s">
        <v>41</v>
      </c>
      <c r="B10" s="3" t="s">
        <v>6</v>
      </c>
      <c r="C10" s="3" t="s">
        <v>15</v>
      </c>
      <c r="D10" s="3" t="s">
        <v>21</v>
      </c>
      <c r="F10" s="7">
        <v>37</v>
      </c>
      <c r="G10" s="7">
        <v>38</v>
      </c>
      <c r="H10" s="7">
        <v>32</v>
      </c>
      <c r="I10" s="7">
        <v>39</v>
      </c>
      <c r="J10" s="7">
        <f t="shared" si="0"/>
        <v>146</v>
      </c>
      <c r="K10" s="7">
        <v>41</v>
      </c>
      <c r="L10" s="7">
        <v>34</v>
      </c>
      <c r="M10" s="7">
        <v>33</v>
      </c>
      <c r="N10" s="7">
        <v>38</v>
      </c>
      <c r="O10" s="7">
        <f t="shared" si="1"/>
        <v>146</v>
      </c>
      <c r="P10" s="7">
        <f t="shared" si="2"/>
        <v>292</v>
      </c>
      <c r="Q10" t="s">
        <v>114</v>
      </c>
    </row>
    <row r="11" spans="1:16" ht="15">
      <c r="A11" s="6" t="s">
        <v>42</v>
      </c>
      <c r="B11" s="3" t="s">
        <v>10</v>
      </c>
      <c r="C11" s="3" t="s">
        <v>13</v>
      </c>
      <c r="D11" s="3" t="s">
        <v>21</v>
      </c>
      <c r="F11" s="7">
        <v>42</v>
      </c>
      <c r="G11" s="7">
        <v>40</v>
      </c>
      <c r="H11" s="7">
        <v>38</v>
      </c>
      <c r="I11" s="7">
        <v>36</v>
      </c>
      <c r="J11" s="7">
        <f t="shared" si="0"/>
        <v>156</v>
      </c>
      <c r="K11" s="7">
        <v>35</v>
      </c>
      <c r="L11" s="7">
        <v>34</v>
      </c>
      <c r="M11" s="7">
        <v>34</v>
      </c>
      <c r="N11" s="7">
        <v>38</v>
      </c>
      <c r="O11" s="7">
        <f t="shared" si="1"/>
        <v>141</v>
      </c>
      <c r="P11" s="7">
        <f t="shared" si="2"/>
        <v>297</v>
      </c>
    </row>
    <row r="12" spans="1:16" ht="15">
      <c r="A12" s="6" t="s">
        <v>43</v>
      </c>
      <c r="B12" s="3" t="s">
        <v>12</v>
      </c>
      <c r="C12" s="3" t="s">
        <v>14</v>
      </c>
      <c r="D12" s="3" t="s">
        <v>20</v>
      </c>
      <c r="F12" s="7">
        <v>43</v>
      </c>
      <c r="G12" s="7">
        <v>27</v>
      </c>
      <c r="H12" s="7">
        <v>46</v>
      </c>
      <c r="I12" s="7">
        <v>39</v>
      </c>
      <c r="J12" s="7">
        <f t="shared" si="0"/>
        <v>155</v>
      </c>
      <c r="K12" s="7">
        <v>38</v>
      </c>
      <c r="L12" s="7">
        <v>41</v>
      </c>
      <c r="M12" s="7">
        <v>33</v>
      </c>
      <c r="N12" s="7">
        <v>35</v>
      </c>
      <c r="O12" s="7">
        <f t="shared" si="1"/>
        <v>147</v>
      </c>
      <c r="P12" s="7">
        <f t="shared" si="2"/>
        <v>302</v>
      </c>
    </row>
    <row r="13" spans="1:16" ht="15">
      <c r="A13" s="6" t="s">
        <v>44</v>
      </c>
      <c r="B13" s="3" t="s">
        <v>11</v>
      </c>
      <c r="C13" s="3" t="s">
        <v>18</v>
      </c>
      <c r="D13" s="3" t="s">
        <v>21</v>
      </c>
      <c r="F13" s="7">
        <v>41</v>
      </c>
      <c r="G13" s="7">
        <v>44</v>
      </c>
      <c r="H13" s="7">
        <v>42</v>
      </c>
      <c r="I13" s="7">
        <v>34</v>
      </c>
      <c r="J13" s="7">
        <f t="shared" si="0"/>
        <v>161</v>
      </c>
      <c r="K13" s="7">
        <v>34</v>
      </c>
      <c r="L13" s="7">
        <v>40</v>
      </c>
      <c r="M13" s="7">
        <v>37</v>
      </c>
      <c r="N13" s="7">
        <v>39</v>
      </c>
      <c r="O13" s="7">
        <f t="shared" si="1"/>
        <v>150</v>
      </c>
      <c r="P13" s="7">
        <f t="shared" si="2"/>
        <v>311</v>
      </c>
    </row>
    <row r="14" spans="1:16" ht="15">
      <c r="A14" s="6" t="s">
        <v>45</v>
      </c>
      <c r="B14" s="3" t="s">
        <v>108</v>
      </c>
      <c r="C14" s="3" t="s">
        <v>17</v>
      </c>
      <c r="D14" s="3" t="s">
        <v>20</v>
      </c>
      <c r="F14" s="7">
        <v>40</v>
      </c>
      <c r="G14" s="7">
        <v>38</v>
      </c>
      <c r="H14" s="7">
        <v>42</v>
      </c>
      <c r="I14" s="7">
        <v>41</v>
      </c>
      <c r="J14" s="7">
        <f t="shared" si="0"/>
        <v>161</v>
      </c>
      <c r="K14" s="7">
        <v>40</v>
      </c>
      <c r="L14" s="7">
        <v>37</v>
      </c>
      <c r="M14" s="7">
        <v>39</v>
      </c>
      <c r="N14" s="7">
        <v>35</v>
      </c>
      <c r="O14" s="7">
        <f t="shared" si="1"/>
        <v>151</v>
      </c>
      <c r="P14" s="7">
        <f t="shared" si="2"/>
        <v>312</v>
      </c>
    </row>
    <row r="15" spans="1:16" ht="15">
      <c r="A15" s="6" t="s">
        <v>46</v>
      </c>
      <c r="B15" s="3" t="s">
        <v>107</v>
      </c>
      <c r="C15" s="3" t="s">
        <v>17</v>
      </c>
      <c r="D15" s="3" t="s">
        <v>20</v>
      </c>
      <c r="F15" s="7">
        <v>38</v>
      </c>
      <c r="G15" s="7">
        <v>34</v>
      </c>
      <c r="H15" s="7">
        <v>40</v>
      </c>
      <c r="I15" s="7">
        <v>37</v>
      </c>
      <c r="J15" s="7">
        <f t="shared" si="0"/>
        <v>149</v>
      </c>
      <c r="K15" s="7">
        <v>41</v>
      </c>
      <c r="L15" s="7">
        <v>38</v>
      </c>
      <c r="M15" s="7">
        <v>43</v>
      </c>
      <c r="N15" s="7">
        <v>41</v>
      </c>
      <c r="O15" s="7">
        <f t="shared" si="1"/>
        <v>163</v>
      </c>
      <c r="P15" s="7">
        <f t="shared" si="2"/>
        <v>312</v>
      </c>
    </row>
    <row r="16" spans="1:16" ht="15">
      <c r="A16" s="6" t="s">
        <v>47</v>
      </c>
      <c r="B16" s="3" t="s">
        <v>3</v>
      </c>
      <c r="C16" s="3" t="s">
        <v>14</v>
      </c>
      <c r="D16" s="3" t="s">
        <v>20</v>
      </c>
      <c r="F16" s="7">
        <v>37</v>
      </c>
      <c r="G16" s="7">
        <v>33</v>
      </c>
      <c r="H16" s="7">
        <v>35</v>
      </c>
      <c r="I16" s="7">
        <v>54</v>
      </c>
      <c r="J16" s="7">
        <f t="shared" si="0"/>
        <v>159</v>
      </c>
      <c r="K16" s="7">
        <v>37</v>
      </c>
      <c r="L16" s="7">
        <v>38</v>
      </c>
      <c r="M16" s="7">
        <v>44</v>
      </c>
      <c r="N16" s="7">
        <v>39</v>
      </c>
      <c r="O16" s="7">
        <f t="shared" si="1"/>
        <v>158</v>
      </c>
      <c r="P16" s="7">
        <f t="shared" si="2"/>
        <v>317</v>
      </c>
    </row>
    <row r="17" spans="1:16" ht="15">
      <c r="A17" s="6" t="s">
        <v>48</v>
      </c>
      <c r="B17" s="3" t="s">
        <v>4</v>
      </c>
      <c r="C17" s="3" t="s">
        <v>14</v>
      </c>
      <c r="D17" s="3" t="s">
        <v>19</v>
      </c>
      <c r="F17" s="7">
        <v>45</v>
      </c>
      <c r="G17" s="7">
        <v>42</v>
      </c>
      <c r="H17" s="7">
        <v>38</v>
      </c>
      <c r="I17" s="7">
        <v>40</v>
      </c>
      <c r="J17" s="7">
        <f t="shared" si="0"/>
        <v>165</v>
      </c>
      <c r="K17" s="7">
        <v>42</v>
      </c>
      <c r="L17" s="7">
        <v>38</v>
      </c>
      <c r="M17" s="7">
        <v>39</v>
      </c>
      <c r="N17" s="7">
        <v>35</v>
      </c>
      <c r="O17" s="7">
        <f t="shared" si="1"/>
        <v>154</v>
      </c>
      <c r="P17" s="7">
        <f t="shared" si="2"/>
        <v>319</v>
      </c>
    </row>
    <row r="18" spans="1:16" ht="15">
      <c r="A18" s="6" t="s">
        <v>49</v>
      </c>
      <c r="B18" s="3" t="s">
        <v>109</v>
      </c>
      <c r="C18" s="3" t="s">
        <v>113</v>
      </c>
      <c r="D18" s="3" t="s">
        <v>20</v>
      </c>
      <c r="F18" s="7">
        <v>42</v>
      </c>
      <c r="G18" s="7">
        <v>50</v>
      </c>
      <c r="H18" s="7">
        <v>43</v>
      </c>
      <c r="I18" s="7">
        <v>33</v>
      </c>
      <c r="J18" s="7">
        <f t="shared" si="0"/>
        <v>168</v>
      </c>
      <c r="K18" s="7">
        <v>35</v>
      </c>
      <c r="L18" s="7">
        <v>46</v>
      </c>
      <c r="M18" s="7">
        <v>31</v>
      </c>
      <c r="N18" s="7">
        <v>39</v>
      </c>
      <c r="O18" s="7">
        <f t="shared" si="1"/>
        <v>151</v>
      </c>
      <c r="P18" s="7">
        <f t="shared" si="2"/>
        <v>319</v>
      </c>
    </row>
    <row r="19" spans="1:16" ht="15">
      <c r="A19" s="6" t="s">
        <v>50</v>
      </c>
      <c r="B19" s="3" t="s">
        <v>110</v>
      </c>
      <c r="C19" s="3" t="s">
        <v>16</v>
      </c>
      <c r="D19" s="3" t="s">
        <v>20</v>
      </c>
      <c r="F19" s="7">
        <v>41</v>
      </c>
      <c r="G19" s="7">
        <v>43</v>
      </c>
      <c r="H19" s="7">
        <v>43</v>
      </c>
      <c r="I19" s="7">
        <v>37</v>
      </c>
      <c r="J19" s="7">
        <f>SUM(F19:I19)</f>
        <v>164</v>
      </c>
      <c r="K19" s="7">
        <v>41</v>
      </c>
      <c r="L19" s="7">
        <v>36</v>
      </c>
      <c r="M19" s="7">
        <v>44</v>
      </c>
      <c r="N19" s="7">
        <v>40</v>
      </c>
      <c r="O19" s="7">
        <f>SUM(K19:N19)</f>
        <v>161</v>
      </c>
      <c r="P19" s="7">
        <f>+J19+O19</f>
        <v>325</v>
      </c>
    </row>
    <row r="20" spans="1:16" ht="15">
      <c r="A20" s="6" t="s">
        <v>51</v>
      </c>
      <c r="B20" s="3" t="s">
        <v>0</v>
      </c>
      <c r="C20" s="3" t="s">
        <v>13</v>
      </c>
      <c r="D20" s="3" t="s">
        <v>19</v>
      </c>
      <c r="F20" s="7">
        <v>51</v>
      </c>
      <c r="G20" s="7">
        <v>39</v>
      </c>
      <c r="H20" s="7">
        <v>41</v>
      </c>
      <c r="I20" s="7">
        <v>52</v>
      </c>
      <c r="J20" s="7">
        <f>SUM(F20:I20)</f>
        <v>183</v>
      </c>
      <c r="K20" s="7">
        <v>34</v>
      </c>
      <c r="L20" s="7">
        <v>38</v>
      </c>
      <c r="M20" s="7">
        <v>43</v>
      </c>
      <c r="N20" s="7">
        <v>36</v>
      </c>
      <c r="O20" s="7">
        <f>SUM(K20:N20)</f>
        <v>151</v>
      </c>
      <c r="P20" s="7">
        <f>+J20+O20</f>
        <v>334</v>
      </c>
    </row>
    <row r="21" spans="1:16" ht="15">
      <c r="A21" s="6" t="s">
        <v>52</v>
      </c>
      <c r="B21" s="3" t="s">
        <v>1</v>
      </c>
      <c r="C21" s="3" t="s">
        <v>13</v>
      </c>
      <c r="D21" s="3" t="s">
        <v>19</v>
      </c>
      <c r="F21" s="7">
        <v>38</v>
      </c>
      <c r="G21" s="7">
        <v>45</v>
      </c>
      <c r="H21" s="7">
        <v>40</v>
      </c>
      <c r="I21" s="7">
        <v>39</v>
      </c>
      <c r="J21" s="7">
        <f t="shared" si="0"/>
        <v>162</v>
      </c>
      <c r="K21" s="7">
        <v>45</v>
      </c>
      <c r="L21" s="7">
        <v>45</v>
      </c>
      <c r="M21" s="7">
        <v>39</v>
      </c>
      <c r="N21" s="7">
        <v>48</v>
      </c>
      <c r="O21" s="7">
        <f t="shared" si="1"/>
        <v>177</v>
      </c>
      <c r="P21" s="7">
        <f t="shared" si="2"/>
        <v>339</v>
      </c>
    </row>
    <row r="22" spans="1:16" ht="15">
      <c r="A22" s="6" t="s">
        <v>53</v>
      </c>
      <c r="B22" s="3" t="s">
        <v>2</v>
      </c>
      <c r="C22" s="3" t="s">
        <v>15</v>
      </c>
      <c r="D22" s="3" t="s">
        <v>19</v>
      </c>
      <c r="F22" s="7">
        <v>42</v>
      </c>
      <c r="G22" s="7">
        <v>47</v>
      </c>
      <c r="H22" s="7">
        <v>39</v>
      </c>
      <c r="I22" s="7">
        <v>47</v>
      </c>
      <c r="J22" s="7">
        <f t="shared" si="0"/>
        <v>175</v>
      </c>
      <c r="K22" s="7">
        <v>45</v>
      </c>
      <c r="L22" s="7">
        <v>53</v>
      </c>
      <c r="M22" s="7">
        <v>39</v>
      </c>
      <c r="N22" s="7">
        <v>39</v>
      </c>
      <c r="O22" s="7">
        <f t="shared" si="1"/>
        <v>176</v>
      </c>
      <c r="P22" s="7">
        <f t="shared" si="2"/>
        <v>351</v>
      </c>
    </row>
    <row r="23" spans="1:16" ht="15">
      <c r="A23" s="6" t="s">
        <v>54</v>
      </c>
      <c r="B23" s="3" t="s">
        <v>8</v>
      </c>
      <c r="C23" s="3" t="s">
        <v>15</v>
      </c>
      <c r="D23" s="3" t="s">
        <v>20</v>
      </c>
      <c r="F23" s="7">
        <v>47</v>
      </c>
      <c r="G23" s="7">
        <v>46</v>
      </c>
      <c r="H23" s="7">
        <v>44</v>
      </c>
      <c r="I23" s="7">
        <v>44</v>
      </c>
      <c r="J23" s="7">
        <f t="shared" si="0"/>
        <v>181</v>
      </c>
      <c r="K23" s="7">
        <v>41</v>
      </c>
      <c r="L23" s="7">
        <v>44</v>
      </c>
      <c r="M23" s="7">
        <v>43</v>
      </c>
      <c r="N23" s="7">
        <v>43</v>
      </c>
      <c r="O23" s="7">
        <f t="shared" si="1"/>
        <v>171</v>
      </c>
      <c r="P23" s="7">
        <f t="shared" si="2"/>
        <v>352</v>
      </c>
    </row>
    <row r="24" spans="1:16" ht="15">
      <c r="A24" s="6" t="s">
        <v>55</v>
      </c>
      <c r="B24" s="3" t="s">
        <v>111</v>
      </c>
      <c r="C24" s="3" t="s">
        <v>16</v>
      </c>
      <c r="D24" s="3" t="s">
        <v>19</v>
      </c>
      <c r="F24" s="7">
        <v>58</v>
      </c>
      <c r="G24" s="7">
        <v>54</v>
      </c>
      <c r="H24" s="7">
        <v>43</v>
      </c>
      <c r="I24" s="7">
        <v>42</v>
      </c>
      <c r="J24" s="7">
        <f t="shared" si="0"/>
        <v>197</v>
      </c>
      <c r="K24" s="7">
        <v>44</v>
      </c>
      <c r="L24" s="7">
        <v>42</v>
      </c>
      <c r="M24" s="7">
        <v>44</v>
      </c>
      <c r="N24" s="7">
        <v>34</v>
      </c>
      <c r="O24" s="7">
        <f t="shared" si="1"/>
        <v>164</v>
      </c>
      <c r="P24" s="7">
        <f t="shared" si="2"/>
        <v>361</v>
      </c>
    </row>
    <row r="25" spans="1:16" ht="15">
      <c r="A25" s="6" t="s">
        <v>56</v>
      </c>
      <c r="B25" s="3" t="s">
        <v>112</v>
      </c>
      <c r="C25" s="3" t="s">
        <v>113</v>
      </c>
      <c r="D25" s="3" t="s">
        <v>19</v>
      </c>
      <c r="F25" s="7">
        <v>67</v>
      </c>
      <c r="G25" s="7">
        <v>61</v>
      </c>
      <c r="H25" s="7">
        <v>56</v>
      </c>
      <c r="I25" s="7">
        <v>71</v>
      </c>
      <c r="J25" s="7">
        <f t="shared" si="0"/>
        <v>255</v>
      </c>
      <c r="K25" s="7">
        <v>57</v>
      </c>
      <c r="L25" s="7">
        <v>57</v>
      </c>
      <c r="M25" s="7">
        <v>49</v>
      </c>
      <c r="N25" s="7">
        <v>37</v>
      </c>
      <c r="O25" s="7">
        <f t="shared" si="1"/>
        <v>200</v>
      </c>
      <c r="P25" s="7">
        <f t="shared" si="2"/>
        <v>455</v>
      </c>
    </row>
    <row r="26" spans="2:5" ht="15">
      <c r="B26" s="2"/>
      <c r="C26" s="3"/>
      <c r="D26" s="3"/>
      <c r="E26" s="3"/>
    </row>
    <row r="28" spans="2:5" ht="15">
      <c r="B28" s="2"/>
      <c r="C28" s="3"/>
      <c r="D28" s="3"/>
      <c r="E28" s="3"/>
    </row>
    <row r="29" spans="2:5" ht="15">
      <c r="B29" s="2"/>
      <c r="C29" s="3"/>
      <c r="D29" s="3"/>
      <c r="E29" s="3"/>
    </row>
  </sheetData>
  <conditionalFormatting sqref="F7:I25 K7:N25">
    <cfRule type="cellIs" priority="1" dxfId="0" operator="between" stopIfTrue="1">
      <formula>0</formula>
      <formula>29</formula>
    </cfRule>
    <cfRule type="cellIs" priority="2" dxfId="1" operator="between" stopIfTrue="1">
      <formula>30</formula>
      <formula>35</formula>
    </cfRule>
    <cfRule type="cellIs" priority="3" dxfId="2" operator="between" stopIfTrue="1">
      <formula>36</formula>
      <formula>39</formula>
    </cfRule>
  </conditionalFormatting>
  <conditionalFormatting sqref="O7:O25 J7:J25">
    <cfRule type="cellIs" priority="4" dxfId="3" operator="between" stopIfTrue="1">
      <formula>0</formula>
      <formula>119</formula>
    </cfRule>
    <cfRule type="cellIs" priority="5" dxfId="4" operator="between" stopIfTrue="1">
      <formula>120</formula>
      <formula>143</formula>
    </cfRule>
    <cfRule type="cellIs" priority="6" dxfId="5" operator="between" stopIfTrue="1">
      <formula>144</formula>
      <formula>159</formula>
    </cfRule>
  </conditionalFormatting>
  <conditionalFormatting sqref="P7:P25">
    <cfRule type="cellIs" priority="7" dxfId="3" operator="between" stopIfTrue="1">
      <formula>0</formula>
      <formula>239</formula>
    </cfRule>
    <cfRule type="cellIs" priority="8" dxfId="4" operator="between" stopIfTrue="1">
      <formula>240</formula>
      <formula>287</formula>
    </cfRule>
    <cfRule type="cellIs" priority="9" dxfId="5" operator="between" stopIfTrue="1">
      <formula>288</formula>
      <formula>319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5536"/>
  <sheetViews>
    <sheetView workbookViewId="0" topLeftCell="A512">
      <selection activeCell="J535" sqref="J535"/>
    </sheetView>
  </sheetViews>
  <sheetFormatPr defaultColWidth="9.140625" defaultRowHeight="12.75"/>
  <cols>
    <col min="1" max="1" width="8.140625" style="0" customWidth="1"/>
    <col min="2" max="2" width="16.421875" style="0" customWidth="1"/>
    <col min="7" max="7" width="11.8515625" style="0" bestFit="1" customWidth="1"/>
    <col min="12" max="12" width="5.421875" style="0" customWidth="1"/>
    <col min="13" max="13" width="2.00390625" style="0" customWidth="1"/>
    <col min="14" max="14" width="12.8515625" style="0" bestFit="1" customWidth="1"/>
    <col min="15" max="15" width="9.57421875" style="0" bestFit="1" customWidth="1"/>
    <col min="17" max="24" width="0" style="0" hidden="1" customWidth="1"/>
  </cols>
  <sheetData>
    <row r="2" spans="14:15" ht="12.75">
      <c r="N2" s="7" t="s">
        <v>106</v>
      </c>
      <c r="O2" s="7"/>
    </row>
    <row r="3" spans="1:15" ht="18">
      <c r="A3" s="1" t="s">
        <v>107</v>
      </c>
      <c r="C3" t="s">
        <v>34</v>
      </c>
      <c r="H3" t="s">
        <v>33</v>
      </c>
      <c r="N3" s="7" t="s">
        <v>34</v>
      </c>
      <c r="O3" s="7" t="s">
        <v>33</v>
      </c>
    </row>
    <row r="4" spans="3:15" ht="12.75">
      <c r="C4" t="s">
        <v>58</v>
      </c>
      <c r="D4" t="s">
        <v>59</v>
      </c>
      <c r="E4" t="s">
        <v>60</v>
      </c>
      <c r="F4" t="s">
        <v>61</v>
      </c>
      <c r="H4" t="s">
        <v>62</v>
      </c>
      <c r="I4" t="s">
        <v>63</v>
      </c>
      <c r="J4" t="s">
        <v>64</v>
      </c>
      <c r="K4" t="s">
        <v>65</v>
      </c>
      <c r="N4" s="6"/>
      <c r="O4" s="6"/>
    </row>
    <row r="5" spans="1:24" ht="12.75">
      <c r="A5" t="s">
        <v>66</v>
      </c>
      <c r="B5" s="6" t="s">
        <v>84</v>
      </c>
      <c r="C5" s="6">
        <v>2</v>
      </c>
      <c r="D5" s="6">
        <v>2</v>
      </c>
      <c r="E5" s="6">
        <v>2</v>
      </c>
      <c r="F5" s="6">
        <v>2</v>
      </c>
      <c r="G5" s="6" t="s">
        <v>84</v>
      </c>
      <c r="H5" s="6">
        <v>3</v>
      </c>
      <c r="I5" s="6">
        <v>3</v>
      </c>
      <c r="J5" s="6">
        <v>2</v>
      </c>
      <c r="K5" s="6">
        <v>2</v>
      </c>
      <c r="L5" s="6"/>
      <c r="N5" s="8">
        <f aca="true" t="shared" si="0" ref="N5:N23">AVERAGE(C5:F5)</f>
        <v>2</v>
      </c>
      <c r="O5" s="8">
        <f aca="true" t="shared" si="1" ref="O5:O23">AVERAGE(H5:K5)</f>
        <v>2.5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</row>
    <row r="6" spans="1:24" ht="12.75">
      <c r="A6" t="s">
        <v>67</v>
      </c>
      <c r="B6" s="6" t="s">
        <v>101</v>
      </c>
      <c r="C6" s="6">
        <v>1</v>
      </c>
      <c r="D6" s="6">
        <v>4</v>
      </c>
      <c r="E6" s="6">
        <v>2</v>
      </c>
      <c r="F6" s="6">
        <v>3</v>
      </c>
      <c r="G6" s="6" t="s">
        <v>85</v>
      </c>
      <c r="H6" s="6">
        <v>2</v>
      </c>
      <c r="I6" s="6">
        <v>4</v>
      </c>
      <c r="J6" s="6">
        <v>2</v>
      </c>
      <c r="K6" s="6">
        <v>3</v>
      </c>
      <c r="L6" s="6"/>
      <c r="N6" s="8">
        <f t="shared" si="0"/>
        <v>2.5</v>
      </c>
      <c r="O6" s="8">
        <f t="shared" si="1"/>
        <v>2.75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</row>
    <row r="7" spans="1:15" ht="12.75">
      <c r="A7" t="s">
        <v>68</v>
      </c>
      <c r="B7" s="6" t="s">
        <v>87</v>
      </c>
      <c r="C7" s="6">
        <v>2</v>
      </c>
      <c r="D7" s="6">
        <v>2</v>
      </c>
      <c r="E7" s="6">
        <v>2</v>
      </c>
      <c r="F7" s="6">
        <v>2</v>
      </c>
      <c r="G7" s="6" t="s">
        <v>86</v>
      </c>
      <c r="H7" s="6">
        <v>1</v>
      </c>
      <c r="I7" s="6">
        <v>1</v>
      </c>
      <c r="J7" s="6">
        <v>1</v>
      </c>
      <c r="K7" s="6">
        <v>1</v>
      </c>
      <c r="L7" s="6"/>
      <c r="N7" s="8">
        <f t="shared" si="0"/>
        <v>2</v>
      </c>
      <c r="O7" s="8">
        <f t="shared" si="1"/>
        <v>1</v>
      </c>
    </row>
    <row r="8" spans="1:15" ht="12.75">
      <c r="A8" t="s">
        <v>69</v>
      </c>
      <c r="B8" s="6" t="s">
        <v>102</v>
      </c>
      <c r="C8" s="6">
        <v>3</v>
      </c>
      <c r="D8" s="6">
        <v>2</v>
      </c>
      <c r="E8" s="6">
        <v>2</v>
      </c>
      <c r="F8" s="6">
        <v>2</v>
      </c>
      <c r="G8" s="6" t="s">
        <v>87</v>
      </c>
      <c r="H8" s="6">
        <v>2</v>
      </c>
      <c r="I8" s="6">
        <v>2</v>
      </c>
      <c r="J8" s="6">
        <v>3</v>
      </c>
      <c r="K8" s="6">
        <v>3</v>
      </c>
      <c r="L8" s="6"/>
      <c r="N8" s="8">
        <f t="shared" si="0"/>
        <v>2.25</v>
      </c>
      <c r="O8" s="8">
        <f t="shared" si="1"/>
        <v>2.5</v>
      </c>
    </row>
    <row r="9" spans="1:15" ht="12.75">
      <c r="A9" t="s">
        <v>70</v>
      </c>
      <c r="B9" s="6" t="s">
        <v>96</v>
      </c>
      <c r="C9" s="6">
        <v>2</v>
      </c>
      <c r="D9" s="6">
        <v>1</v>
      </c>
      <c r="E9" s="6">
        <v>1</v>
      </c>
      <c r="F9" s="6">
        <v>1</v>
      </c>
      <c r="G9" s="6" t="s">
        <v>88</v>
      </c>
      <c r="H9" s="6">
        <v>4</v>
      </c>
      <c r="I9" s="6">
        <v>3</v>
      </c>
      <c r="J9" s="6">
        <v>2</v>
      </c>
      <c r="K9" s="6">
        <v>3</v>
      </c>
      <c r="L9" s="6"/>
      <c r="N9" s="8">
        <f t="shared" si="0"/>
        <v>1.25</v>
      </c>
      <c r="O9" s="8">
        <f t="shared" si="1"/>
        <v>3</v>
      </c>
    </row>
    <row r="10" spans="1:15" ht="12.75">
      <c r="A10" t="s">
        <v>71</v>
      </c>
      <c r="B10" s="6" t="s">
        <v>95</v>
      </c>
      <c r="C10" s="6">
        <v>2</v>
      </c>
      <c r="D10" s="6">
        <v>2</v>
      </c>
      <c r="E10" s="6">
        <v>3</v>
      </c>
      <c r="F10" s="6">
        <v>3</v>
      </c>
      <c r="G10" s="6" t="s">
        <v>89</v>
      </c>
      <c r="H10" s="6">
        <v>1</v>
      </c>
      <c r="I10" s="6">
        <v>1</v>
      </c>
      <c r="J10" s="6">
        <v>2</v>
      </c>
      <c r="K10" s="6">
        <v>3</v>
      </c>
      <c r="L10" s="6"/>
      <c r="N10" s="8">
        <f t="shared" si="0"/>
        <v>2.5</v>
      </c>
      <c r="O10" s="8">
        <f t="shared" si="1"/>
        <v>1.75</v>
      </c>
    </row>
    <row r="11" spans="1:15" ht="12.75">
      <c r="A11" t="s">
        <v>72</v>
      </c>
      <c r="B11" s="6" t="s">
        <v>98</v>
      </c>
      <c r="C11" s="6">
        <v>2</v>
      </c>
      <c r="D11" s="6">
        <v>2</v>
      </c>
      <c r="E11" s="6">
        <v>1</v>
      </c>
      <c r="F11" s="6">
        <v>2</v>
      </c>
      <c r="G11" s="6" t="s">
        <v>105</v>
      </c>
      <c r="H11" s="6">
        <v>2</v>
      </c>
      <c r="I11" s="6">
        <v>2</v>
      </c>
      <c r="J11" s="6">
        <v>3</v>
      </c>
      <c r="K11" s="6">
        <v>3</v>
      </c>
      <c r="L11" s="6"/>
      <c r="N11" s="8">
        <f t="shared" si="0"/>
        <v>1.75</v>
      </c>
      <c r="O11" s="8">
        <f t="shared" si="1"/>
        <v>2.5</v>
      </c>
    </row>
    <row r="12" spans="1:15" ht="12.75">
      <c r="A12" t="s">
        <v>73</v>
      </c>
      <c r="B12" s="6" t="s">
        <v>94</v>
      </c>
      <c r="C12" s="6">
        <v>2</v>
      </c>
      <c r="D12" s="6">
        <v>2</v>
      </c>
      <c r="E12" s="6">
        <v>2</v>
      </c>
      <c r="F12" s="6">
        <v>2</v>
      </c>
      <c r="G12" s="6" t="s">
        <v>91</v>
      </c>
      <c r="H12" s="6">
        <v>2</v>
      </c>
      <c r="I12" s="6">
        <v>2</v>
      </c>
      <c r="J12" s="6">
        <v>1</v>
      </c>
      <c r="K12" s="6">
        <v>2</v>
      </c>
      <c r="L12" s="6"/>
      <c r="N12" s="8">
        <f t="shared" si="0"/>
        <v>2</v>
      </c>
      <c r="O12" s="8">
        <f t="shared" si="1"/>
        <v>1.75</v>
      </c>
    </row>
    <row r="13" spans="1:15" ht="12.75">
      <c r="A13" t="s">
        <v>74</v>
      </c>
      <c r="B13" s="6" t="s">
        <v>93</v>
      </c>
      <c r="C13" s="6">
        <v>2</v>
      </c>
      <c r="D13" s="6">
        <v>4</v>
      </c>
      <c r="E13" s="6">
        <v>3</v>
      </c>
      <c r="F13" s="6">
        <v>1</v>
      </c>
      <c r="G13" s="6" t="s">
        <v>92</v>
      </c>
      <c r="H13" s="6">
        <v>3</v>
      </c>
      <c r="I13" s="6">
        <v>2</v>
      </c>
      <c r="J13" s="6">
        <v>2</v>
      </c>
      <c r="K13" s="6">
        <v>2</v>
      </c>
      <c r="L13" s="6"/>
      <c r="N13" s="8">
        <f t="shared" si="0"/>
        <v>2.5</v>
      </c>
      <c r="O13" s="8">
        <f t="shared" si="1"/>
        <v>2.25</v>
      </c>
    </row>
    <row r="14" spans="1:15" ht="12.75">
      <c r="A14" t="s">
        <v>75</v>
      </c>
      <c r="B14" s="6" t="s">
        <v>103</v>
      </c>
      <c r="C14" s="6">
        <v>1</v>
      </c>
      <c r="D14" s="6">
        <v>1</v>
      </c>
      <c r="E14" s="6">
        <v>2</v>
      </c>
      <c r="F14" s="6">
        <v>2</v>
      </c>
      <c r="G14" s="6" t="s">
        <v>93</v>
      </c>
      <c r="H14" s="6">
        <v>2</v>
      </c>
      <c r="I14" s="6">
        <v>2</v>
      </c>
      <c r="J14" s="6">
        <v>2</v>
      </c>
      <c r="K14" s="6">
        <v>3</v>
      </c>
      <c r="L14" s="6"/>
      <c r="N14" s="8">
        <f t="shared" si="0"/>
        <v>1.5</v>
      </c>
      <c r="O14" s="8">
        <f t="shared" si="1"/>
        <v>2.25</v>
      </c>
    </row>
    <row r="15" spans="1:15" ht="12.75">
      <c r="A15" t="s">
        <v>76</v>
      </c>
      <c r="B15" s="6" t="s">
        <v>88</v>
      </c>
      <c r="C15" s="6">
        <v>3</v>
      </c>
      <c r="D15" s="6">
        <v>2</v>
      </c>
      <c r="E15" s="6">
        <v>2</v>
      </c>
      <c r="F15" s="6">
        <v>2</v>
      </c>
      <c r="G15" s="6" t="s">
        <v>94</v>
      </c>
      <c r="H15" s="6">
        <v>2</v>
      </c>
      <c r="I15" s="6">
        <v>2</v>
      </c>
      <c r="J15" s="6">
        <v>2</v>
      </c>
      <c r="K15" s="6">
        <v>2</v>
      </c>
      <c r="L15" s="6"/>
      <c r="N15" s="8">
        <f t="shared" si="0"/>
        <v>2.25</v>
      </c>
      <c r="O15" s="8">
        <f t="shared" si="1"/>
        <v>2</v>
      </c>
    </row>
    <row r="16" spans="1:15" ht="12.75">
      <c r="A16" t="s">
        <v>77</v>
      </c>
      <c r="B16" s="6" t="s">
        <v>92</v>
      </c>
      <c r="C16" s="6">
        <v>2</v>
      </c>
      <c r="D16" s="6">
        <v>1</v>
      </c>
      <c r="E16" s="6">
        <v>2</v>
      </c>
      <c r="F16" s="6">
        <v>2</v>
      </c>
      <c r="G16" s="6" t="s">
        <v>95</v>
      </c>
      <c r="H16" s="6">
        <v>3</v>
      </c>
      <c r="I16" s="6">
        <v>3</v>
      </c>
      <c r="J16" s="6">
        <v>4</v>
      </c>
      <c r="K16" s="6">
        <v>2</v>
      </c>
      <c r="L16" s="6"/>
      <c r="N16" s="8">
        <f t="shared" si="0"/>
        <v>1.75</v>
      </c>
      <c r="O16" s="8">
        <f t="shared" si="1"/>
        <v>3</v>
      </c>
    </row>
    <row r="17" spans="1:15" ht="12.75">
      <c r="A17" t="s">
        <v>78</v>
      </c>
      <c r="B17" s="6" t="s">
        <v>97</v>
      </c>
      <c r="C17" s="6">
        <v>2</v>
      </c>
      <c r="D17" s="6">
        <v>1</v>
      </c>
      <c r="E17" s="6">
        <v>3</v>
      </c>
      <c r="F17" s="6">
        <v>2</v>
      </c>
      <c r="G17" s="6" t="s">
        <v>90</v>
      </c>
      <c r="H17" s="6">
        <v>1</v>
      </c>
      <c r="I17" s="6">
        <v>1</v>
      </c>
      <c r="J17" s="6">
        <v>2</v>
      </c>
      <c r="K17" s="6">
        <v>3</v>
      </c>
      <c r="L17" s="6"/>
      <c r="N17" s="8">
        <f t="shared" si="0"/>
        <v>2</v>
      </c>
      <c r="O17" s="8">
        <f t="shared" si="1"/>
        <v>1.75</v>
      </c>
    </row>
    <row r="18" spans="1:15" ht="12.75">
      <c r="A18" t="s">
        <v>79</v>
      </c>
      <c r="B18" s="6" t="s">
        <v>104</v>
      </c>
      <c r="C18" s="6">
        <v>1</v>
      </c>
      <c r="D18" s="6">
        <v>2</v>
      </c>
      <c r="E18" s="6">
        <v>1</v>
      </c>
      <c r="F18" s="6">
        <v>2</v>
      </c>
      <c r="G18" s="6" t="s">
        <v>96</v>
      </c>
      <c r="H18" s="6">
        <v>2</v>
      </c>
      <c r="I18" s="6">
        <v>2</v>
      </c>
      <c r="J18" s="6">
        <v>2</v>
      </c>
      <c r="K18" s="6">
        <v>2</v>
      </c>
      <c r="L18" s="6"/>
      <c r="N18" s="8">
        <f t="shared" si="0"/>
        <v>1.5</v>
      </c>
      <c r="O18" s="8">
        <f t="shared" si="1"/>
        <v>2</v>
      </c>
    </row>
    <row r="19" spans="1:15" ht="12.75">
      <c r="A19" t="s">
        <v>80</v>
      </c>
      <c r="B19" s="6" t="s">
        <v>99</v>
      </c>
      <c r="C19" s="6">
        <v>3</v>
      </c>
      <c r="D19" s="6">
        <v>2</v>
      </c>
      <c r="E19" s="6">
        <v>5</v>
      </c>
      <c r="F19" s="6">
        <v>2</v>
      </c>
      <c r="G19" s="6" t="s">
        <v>97</v>
      </c>
      <c r="H19" s="6">
        <v>1</v>
      </c>
      <c r="I19" s="6">
        <v>2</v>
      </c>
      <c r="J19" s="6">
        <v>3</v>
      </c>
      <c r="K19" s="6">
        <v>3</v>
      </c>
      <c r="L19" s="6"/>
      <c r="N19" s="8">
        <f t="shared" si="0"/>
        <v>3</v>
      </c>
      <c r="O19" s="8">
        <f t="shared" si="1"/>
        <v>2.25</v>
      </c>
    </row>
    <row r="20" spans="1:15" ht="12.75">
      <c r="A20" t="s">
        <v>81</v>
      </c>
      <c r="B20" s="6" t="s">
        <v>86</v>
      </c>
      <c r="C20" s="6">
        <v>3</v>
      </c>
      <c r="D20" s="6">
        <v>1</v>
      </c>
      <c r="E20" s="6">
        <v>1</v>
      </c>
      <c r="F20" s="6">
        <v>3</v>
      </c>
      <c r="G20" s="6" t="s">
        <v>98</v>
      </c>
      <c r="H20" s="6">
        <v>2</v>
      </c>
      <c r="I20" s="6">
        <v>2</v>
      </c>
      <c r="J20" s="6">
        <v>1</v>
      </c>
      <c r="K20" s="6">
        <v>1</v>
      </c>
      <c r="L20" s="6"/>
      <c r="N20" s="8">
        <f t="shared" si="0"/>
        <v>2</v>
      </c>
      <c r="O20" s="8">
        <f t="shared" si="1"/>
        <v>1.5</v>
      </c>
    </row>
    <row r="21" spans="1:15" ht="12.75">
      <c r="A21" t="s">
        <v>82</v>
      </c>
      <c r="B21" s="6" t="s">
        <v>90</v>
      </c>
      <c r="C21" s="6">
        <v>4</v>
      </c>
      <c r="D21" s="6">
        <v>2</v>
      </c>
      <c r="E21" s="6">
        <v>2</v>
      </c>
      <c r="F21" s="6">
        <v>2</v>
      </c>
      <c r="G21" s="6" t="s">
        <v>99</v>
      </c>
      <c r="H21" s="6">
        <v>1</v>
      </c>
      <c r="I21" s="6">
        <v>1</v>
      </c>
      <c r="J21" s="6">
        <v>2</v>
      </c>
      <c r="K21" s="6">
        <v>2</v>
      </c>
      <c r="L21" s="6"/>
      <c r="N21" s="8">
        <f t="shared" si="0"/>
        <v>2.5</v>
      </c>
      <c r="O21" s="8">
        <f t="shared" si="1"/>
        <v>1.5</v>
      </c>
    </row>
    <row r="22" spans="1:15" ht="12.75">
      <c r="A22" t="s">
        <v>83</v>
      </c>
      <c r="B22" s="6" t="s">
        <v>100</v>
      </c>
      <c r="C22" s="6">
        <v>1</v>
      </c>
      <c r="D22" s="6">
        <v>1</v>
      </c>
      <c r="E22" s="6">
        <v>4</v>
      </c>
      <c r="F22" s="6">
        <v>2</v>
      </c>
      <c r="G22" s="6" t="s">
        <v>100</v>
      </c>
      <c r="H22" s="6">
        <v>7</v>
      </c>
      <c r="I22" s="6">
        <v>3</v>
      </c>
      <c r="J22" s="6">
        <v>7</v>
      </c>
      <c r="K22" s="6">
        <v>1</v>
      </c>
      <c r="L22" s="6"/>
      <c r="N22" s="8">
        <f t="shared" si="0"/>
        <v>2</v>
      </c>
      <c r="O22" s="8">
        <f t="shared" si="1"/>
        <v>4.5</v>
      </c>
    </row>
    <row r="23" spans="3:15" ht="12.75">
      <c r="C23" s="6">
        <f>SUM(C5:C22)</f>
        <v>38</v>
      </c>
      <c r="D23" s="6">
        <f aca="true" t="shared" si="2" ref="D23:K23">SUM(D5:D22)</f>
        <v>34</v>
      </c>
      <c r="E23" s="6">
        <f t="shared" si="2"/>
        <v>40</v>
      </c>
      <c r="F23" s="6">
        <f t="shared" si="2"/>
        <v>37</v>
      </c>
      <c r="G23" s="6"/>
      <c r="H23" s="6">
        <f t="shared" si="2"/>
        <v>41</v>
      </c>
      <c r="I23" s="6">
        <f t="shared" si="2"/>
        <v>38</v>
      </c>
      <c r="J23" s="6">
        <f t="shared" si="2"/>
        <v>43</v>
      </c>
      <c r="K23" s="6">
        <f t="shared" si="2"/>
        <v>41</v>
      </c>
      <c r="N23" s="8">
        <f t="shared" si="0"/>
        <v>37.25</v>
      </c>
      <c r="O23" s="8">
        <f t="shared" si="1"/>
        <v>40.75</v>
      </c>
    </row>
    <row r="24" spans="6:15" ht="12.75">
      <c r="F24" s="6">
        <f>SUM(C23:F23)</f>
        <v>149</v>
      </c>
      <c r="G24" s="6"/>
      <c r="H24" s="6"/>
      <c r="I24" s="6"/>
      <c r="J24" s="6"/>
      <c r="K24" s="6">
        <f>SUM(H23:K23)</f>
        <v>163</v>
      </c>
      <c r="L24" s="6">
        <f>+F24+K24</f>
        <v>312</v>
      </c>
      <c r="N24" s="6"/>
      <c r="O24" s="6"/>
    </row>
    <row r="25" spans="2:15" ht="12.75">
      <c r="B25" s="6" t="s">
        <v>22</v>
      </c>
      <c r="C25" s="6">
        <f>DCOUNT(C4:C22,C4,$Q$5:$Q$6)</f>
        <v>9</v>
      </c>
      <c r="D25" s="6">
        <f>DCOUNT(D4:D22,D4,$R$5:$R$6)</f>
        <v>10</v>
      </c>
      <c r="E25" s="6">
        <f>DCOUNT(E4:E22,E4,$S$5:$S$6)</f>
        <v>9</v>
      </c>
      <c r="F25" s="6">
        <f>DCOUNT(F4:F22,F4,$T$5:$T$6)</f>
        <v>13</v>
      </c>
      <c r="G25" s="6"/>
      <c r="H25" s="6">
        <f>DCOUNT(H4:H22,H4,$U$5:$U$6)</f>
        <v>8</v>
      </c>
      <c r="I25" s="6">
        <f>DCOUNT(I4:I22,I4,$V$5:$V$6)</f>
        <v>9</v>
      </c>
      <c r="J25" s="6">
        <f>DCOUNT(J4:J22,J4,$W$5:$W$6)</f>
        <v>10</v>
      </c>
      <c r="K25" s="6">
        <f>DCOUNT(K4:K22,K4,$X$5:$X$6)</f>
        <v>7</v>
      </c>
      <c r="L25" s="6">
        <f>SUM(C25:K25)</f>
        <v>75</v>
      </c>
      <c r="N25" s="6"/>
      <c r="O25" s="6"/>
    </row>
    <row r="26" spans="2:15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N26" s="6"/>
      <c r="O26" s="6"/>
    </row>
    <row r="27" spans="14:15" ht="12.75">
      <c r="N27" s="7" t="s">
        <v>106</v>
      </c>
      <c r="O27" s="7"/>
    </row>
    <row r="28" spans="1:15" ht="18">
      <c r="A28" s="1" t="s">
        <v>108</v>
      </c>
      <c r="C28" t="s">
        <v>34</v>
      </c>
      <c r="H28" t="s">
        <v>33</v>
      </c>
      <c r="N28" s="7" t="s">
        <v>34</v>
      </c>
      <c r="O28" s="7" t="s">
        <v>33</v>
      </c>
    </row>
    <row r="29" spans="3:15" ht="12.75">
      <c r="C29" t="s">
        <v>58</v>
      </c>
      <c r="D29" t="s">
        <v>59</v>
      </c>
      <c r="E29" t="s">
        <v>60</v>
      </c>
      <c r="F29" t="s">
        <v>61</v>
      </c>
      <c r="H29" t="s">
        <v>62</v>
      </c>
      <c r="I29" t="s">
        <v>63</v>
      </c>
      <c r="J29" t="s">
        <v>64</v>
      </c>
      <c r="K29" t="s">
        <v>65</v>
      </c>
      <c r="N29" s="6"/>
      <c r="O29" s="6"/>
    </row>
    <row r="30" spans="1:15" ht="12.75">
      <c r="A30" t="s">
        <v>66</v>
      </c>
      <c r="B30" s="6" t="s">
        <v>84</v>
      </c>
      <c r="C30" s="6">
        <v>2</v>
      </c>
      <c r="D30" s="6">
        <v>2</v>
      </c>
      <c r="E30" s="6">
        <v>2</v>
      </c>
      <c r="F30" s="6">
        <v>1</v>
      </c>
      <c r="G30" s="6" t="s">
        <v>84</v>
      </c>
      <c r="H30" s="6">
        <v>2</v>
      </c>
      <c r="I30" s="6">
        <v>2</v>
      </c>
      <c r="J30" s="6">
        <v>2</v>
      </c>
      <c r="K30" s="6">
        <v>3</v>
      </c>
      <c r="L30" s="6"/>
      <c r="N30" s="8">
        <f aca="true" t="shared" si="3" ref="N30:N48">AVERAGE(C30:F30)</f>
        <v>1.75</v>
      </c>
      <c r="O30" s="8">
        <f aca="true" t="shared" si="4" ref="O30:O48">AVERAGE(H30:K30)</f>
        <v>2.25</v>
      </c>
    </row>
    <row r="31" spans="1:15" ht="12.75">
      <c r="A31" t="s">
        <v>67</v>
      </c>
      <c r="B31" s="6" t="s">
        <v>101</v>
      </c>
      <c r="C31" s="6">
        <v>2</v>
      </c>
      <c r="D31" s="6">
        <v>4</v>
      </c>
      <c r="E31" s="6">
        <v>3</v>
      </c>
      <c r="F31" s="6">
        <v>3</v>
      </c>
      <c r="G31" s="6" t="s">
        <v>85</v>
      </c>
      <c r="H31" s="6">
        <v>2</v>
      </c>
      <c r="I31" s="6">
        <v>2</v>
      </c>
      <c r="J31" s="6">
        <v>2</v>
      </c>
      <c r="K31" s="6">
        <v>1</v>
      </c>
      <c r="L31" s="6"/>
      <c r="N31" s="8">
        <f t="shared" si="3"/>
        <v>3</v>
      </c>
      <c r="O31" s="8">
        <f t="shared" si="4"/>
        <v>1.75</v>
      </c>
    </row>
    <row r="32" spans="1:15" ht="12.75">
      <c r="A32" t="s">
        <v>68</v>
      </c>
      <c r="B32" s="6" t="s">
        <v>87</v>
      </c>
      <c r="C32" s="6">
        <v>2</v>
      </c>
      <c r="D32" s="6">
        <v>2</v>
      </c>
      <c r="E32" s="6">
        <v>2</v>
      </c>
      <c r="F32" s="6">
        <v>2</v>
      </c>
      <c r="G32" s="6" t="s">
        <v>86</v>
      </c>
      <c r="H32" s="6">
        <v>1</v>
      </c>
      <c r="I32" s="6">
        <v>5</v>
      </c>
      <c r="J32" s="6">
        <v>3</v>
      </c>
      <c r="K32" s="6">
        <v>1</v>
      </c>
      <c r="L32" s="6"/>
      <c r="N32" s="8">
        <f t="shared" si="3"/>
        <v>2</v>
      </c>
      <c r="O32" s="8">
        <f t="shared" si="4"/>
        <v>2.5</v>
      </c>
    </row>
    <row r="33" spans="1:15" ht="12.75">
      <c r="A33" t="s">
        <v>69</v>
      </c>
      <c r="B33" s="6" t="s">
        <v>102</v>
      </c>
      <c r="C33" s="6">
        <v>2</v>
      </c>
      <c r="D33" s="6">
        <v>2</v>
      </c>
      <c r="E33" s="6">
        <v>2</v>
      </c>
      <c r="F33" s="6">
        <v>2</v>
      </c>
      <c r="G33" s="6" t="s">
        <v>87</v>
      </c>
      <c r="H33" s="6">
        <v>3</v>
      </c>
      <c r="I33" s="6">
        <v>2</v>
      </c>
      <c r="J33" s="6">
        <v>3</v>
      </c>
      <c r="K33" s="6">
        <v>2</v>
      </c>
      <c r="L33" s="6"/>
      <c r="N33" s="8">
        <f t="shared" si="3"/>
        <v>2</v>
      </c>
      <c r="O33" s="8">
        <f t="shared" si="4"/>
        <v>2.5</v>
      </c>
    </row>
    <row r="34" spans="1:15" ht="12.75">
      <c r="A34" t="s">
        <v>70</v>
      </c>
      <c r="B34" s="6" t="s">
        <v>96</v>
      </c>
      <c r="C34" s="6">
        <v>2</v>
      </c>
      <c r="D34" s="6">
        <v>1</v>
      </c>
      <c r="E34" s="6">
        <v>1</v>
      </c>
      <c r="F34" s="6">
        <v>2</v>
      </c>
      <c r="G34" s="6" t="s">
        <v>88</v>
      </c>
      <c r="H34" s="6">
        <v>2</v>
      </c>
      <c r="I34" s="6">
        <v>2</v>
      </c>
      <c r="J34" s="6">
        <v>3</v>
      </c>
      <c r="K34" s="6">
        <v>2</v>
      </c>
      <c r="L34" s="6"/>
      <c r="N34" s="8">
        <f t="shared" si="3"/>
        <v>1.5</v>
      </c>
      <c r="O34" s="8">
        <f t="shared" si="4"/>
        <v>2.25</v>
      </c>
    </row>
    <row r="35" spans="1:15" ht="12.75">
      <c r="A35" t="s">
        <v>71</v>
      </c>
      <c r="B35" s="6" t="s">
        <v>95</v>
      </c>
      <c r="C35" s="6">
        <v>2</v>
      </c>
      <c r="D35" s="6">
        <v>2</v>
      </c>
      <c r="E35" s="6">
        <v>3</v>
      </c>
      <c r="F35" s="6">
        <v>2</v>
      </c>
      <c r="G35" s="6" t="s">
        <v>89</v>
      </c>
      <c r="H35" s="6">
        <v>2</v>
      </c>
      <c r="I35" s="6">
        <v>1</v>
      </c>
      <c r="J35" s="6">
        <v>1</v>
      </c>
      <c r="K35" s="6">
        <v>2</v>
      </c>
      <c r="L35" s="6"/>
      <c r="N35" s="8">
        <f t="shared" si="3"/>
        <v>2.25</v>
      </c>
      <c r="O35" s="8">
        <f t="shared" si="4"/>
        <v>1.5</v>
      </c>
    </row>
    <row r="36" spans="1:15" ht="12.75">
      <c r="A36" t="s">
        <v>72</v>
      </c>
      <c r="B36" s="6" t="s">
        <v>98</v>
      </c>
      <c r="C36" s="6">
        <v>2</v>
      </c>
      <c r="D36" s="6">
        <v>2</v>
      </c>
      <c r="E36" s="6">
        <v>3</v>
      </c>
      <c r="F36" s="6">
        <v>1</v>
      </c>
      <c r="G36" s="6" t="s">
        <v>105</v>
      </c>
      <c r="H36" s="6">
        <v>2</v>
      </c>
      <c r="I36" s="6">
        <v>2</v>
      </c>
      <c r="J36" s="6">
        <v>2</v>
      </c>
      <c r="K36" s="6">
        <v>2</v>
      </c>
      <c r="L36" s="6"/>
      <c r="N36" s="8">
        <f t="shared" si="3"/>
        <v>2</v>
      </c>
      <c r="O36" s="8">
        <f t="shared" si="4"/>
        <v>2</v>
      </c>
    </row>
    <row r="37" spans="1:15" ht="12.75">
      <c r="A37" t="s">
        <v>73</v>
      </c>
      <c r="B37" s="6" t="s">
        <v>94</v>
      </c>
      <c r="C37" s="6">
        <v>1</v>
      </c>
      <c r="D37" s="6">
        <v>2</v>
      </c>
      <c r="E37" s="6">
        <v>1</v>
      </c>
      <c r="F37" s="6">
        <v>2</v>
      </c>
      <c r="G37" s="6" t="s">
        <v>91</v>
      </c>
      <c r="H37" s="6">
        <v>3</v>
      </c>
      <c r="I37" s="6">
        <v>2</v>
      </c>
      <c r="J37" s="6">
        <v>2</v>
      </c>
      <c r="K37" s="6">
        <v>2</v>
      </c>
      <c r="L37" s="6"/>
      <c r="N37" s="8">
        <f t="shared" si="3"/>
        <v>1.5</v>
      </c>
      <c r="O37" s="8">
        <f t="shared" si="4"/>
        <v>2.25</v>
      </c>
    </row>
    <row r="38" spans="1:15" ht="12.75">
      <c r="A38" t="s">
        <v>74</v>
      </c>
      <c r="B38" s="6" t="s">
        <v>93</v>
      </c>
      <c r="C38" s="6">
        <v>4</v>
      </c>
      <c r="D38" s="6">
        <v>7</v>
      </c>
      <c r="E38" s="6">
        <v>3</v>
      </c>
      <c r="F38" s="6">
        <v>4</v>
      </c>
      <c r="G38" s="6" t="s">
        <v>92</v>
      </c>
      <c r="H38" s="6">
        <v>3</v>
      </c>
      <c r="I38" s="6">
        <v>2</v>
      </c>
      <c r="J38" s="6">
        <v>2</v>
      </c>
      <c r="K38" s="6">
        <v>2</v>
      </c>
      <c r="L38" s="6"/>
      <c r="N38" s="8">
        <f t="shared" si="3"/>
        <v>4.5</v>
      </c>
      <c r="O38" s="8">
        <f t="shared" si="4"/>
        <v>2.25</v>
      </c>
    </row>
    <row r="39" spans="1:15" ht="12.75">
      <c r="A39" t="s">
        <v>75</v>
      </c>
      <c r="B39" s="6" t="s">
        <v>103</v>
      </c>
      <c r="C39" s="6">
        <v>4</v>
      </c>
      <c r="D39" s="6">
        <v>1</v>
      </c>
      <c r="E39" s="6">
        <v>3</v>
      </c>
      <c r="F39" s="6">
        <v>4</v>
      </c>
      <c r="G39" s="6" t="s">
        <v>93</v>
      </c>
      <c r="H39" s="6">
        <v>2</v>
      </c>
      <c r="I39" s="6">
        <v>2</v>
      </c>
      <c r="J39" s="6">
        <v>2</v>
      </c>
      <c r="K39" s="6">
        <v>2</v>
      </c>
      <c r="L39" s="6"/>
      <c r="N39" s="8">
        <f t="shared" si="3"/>
        <v>3</v>
      </c>
      <c r="O39" s="8">
        <f t="shared" si="4"/>
        <v>2</v>
      </c>
    </row>
    <row r="40" spans="1:15" ht="12.75">
      <c r="A40" t="s">
        <v>76</v>
      </c>
      <c r="B40" s="6" t="s">
        <v>88</v>
      </c>
      <c r="C40" s="6">
        <v>1</v>
      </c>
      <c r="D40" s="6">
        <v>1</v>
      </c>
      <c r="E40" s="6">
        <v>1</v>
      </c>
      <c r="F40" s="6">
        <v>2</v>
      </c>
      <c r="G40" s="6" t="s">
        <v>94</v>
      </c>
      <c r="H40" s="6">
        <v>2</v>
      </c>
      <c r="I40" s="6">
        <v>2</v>
      </c>
      <c r="J40" s="6">
        <v>2</v>
      </c>
      <c r="K40" s="6">
        <v>2</v>
      </c>
      <c r="L40" s="6"/>
      <c r="N40" s="8">
        <f t="shared" si="3"/>
        <v>1.25</v>
      </c>
      <c r="O40" s="8">
        <f t="shared" si="4"/>
        <v>2</v>
      </c>
    </row>
    <row r="41" spans="1:15" ht="12.75">
      <c r="A41" t="s">
        <v>77</v>
      </c>
      <c r="B41" s="6" t="s">
        <v>92</v>
      </c>
      <c r="C41" s="6">
        <v>2</v>
      </c>
      <c r="D41" s="6">
        <v>2</v>
      </c>
      <c r="E41" s="6">
        <v>2</v>
      </c>
      <c r="F41" s="6">
        <v>3</v>
      </c>
      <c r="G41" s="6" t="s">
        <v>95</v>
      </c>
      <c r="H41" s="6">
        <v>2</v>
      </c>
      <c r="I41" s="6">
        <v>2</v>
      </c>
      <c r="J41" s="6">
        <v>2</v>
      </c>
      <c r="K41" s="6">
        <v>2</v>
      </c>
      <c r="L41" s="6"/>
      <c r="N41" s="8">
        <f t="shared" si="3"/>
        <v>2.25</v>
      </c>
      <c r="O41" s="8">
        <f t="shared" si="4"/>
        <v>2</v>
      </c>
    </row>
    <row r="42" spans="1:15" ht="12.75">
      <c r="A42" t="s">
        <v>78</v>
      </c>
      <c r="B42" s="6" t="s">
        <v>97</v>
      </c>
      <c r="C42" s="6">
        <v>2</v>
      </c>
      <c r="D42" s="6">
        <v>2</v>
      </c>
      <c r="E42" s="6">
        <v>1</v>
      </c>
      <c r="F42" s="6">
        <v>3</v>
      </c>
      <c r="G42" s="6" t="s">
        <v>90</v>
      </c>
      <c r="H42" s="6">
        <v>2</v>
      </c>
      <c r="I42" s="6">
        <v>2</v>
      </c>
      <c r="J42" s="6">
        <v>2</v>
      </c>
      <c r="K42" s="6">
        <v>2</v>
      </c>
      <c r="L42" s="6"/>
      <c r="N42" s="8">
        <f t="shared" si="3"/>
        <v>2</v>
      </c>
      <c r="O42" s="8">
        <f t="shared" si="4"/>
        <v>2</v>
      </c>
    </row>
    <row r="43" spans="1:15" ht="12.75">
      <c r="A43" t="s">
        <v>79</v>
      </c>
      <c r="B43" s="6" t="s">
        <v>104</v>
      </c>
      <c r="C43" s="6">
        <v>2</v>
      </c>
      <c r="D43" s="6">
        <v>2</v>
      </c>
      <c r="E43" s="6">
        <v>4</v>
      </c>
      <c r="F43" s="6">
        <v>2</v>
      </c>
      <c r="G43" s="6" t="s">
        <v>96</v>
      </c>
      <c r="H43" s="6">
        <v>2</v>
      </c>
      <c r="I43" s="6">
        <v>1</v>
      </c>
      <c r="J43" s="6">
        <v>2</v>
      </c>
      <c r="K43" s="6">
        <v>4</v>
      </c>
      <c r="L43" s="6"/>
      <c r="N43" s="8">
        <f t="shared" si="3"/>
        <v>2.5</v>
      </c>
      <c r="O43" s="8">
        <f t="shared" si="4"/>
        <v>2.25</v>
      </c>
    </row>
    <row r="44" spans="1:15" ht="12.75">
      <c r="A44" t="s">
        <v>80</v>
      </c>
      <c r="B44" s="6" t="s">
        <v>99</v>
      </c>
      <c r="C44" s="6">
        <v>3</v>
      </c>
      <c r="D44" s="6">
        <v>2</v>
      </c>
      <c r="E44" s="6">
        <v>5</v>
      </c>
      <c r="F44" s="6">
        <v>3</v>
      </c>
      <c r="G44" s="6" t="s">
        <v>97</v>
      </c>
      <c r="H44" s="6">
        <v>3</v>
      </c>
      <c r="I44" s="6">
        <v>3</v>
      </c>
      <c r="J44" s="6">
        <v>3</v>
      </c>
      <c r="K44" s="6">
        <v>2</v>
      </c>
      <c r="L44" s="6"/>
      <c r="N44" s="8">
        <f t="shared" si="3"/>
        <v>3.25</v>
      </c>
      <c r="O44" s="8">
        <f t="shared" si="4"/>
        <v>2.75</v>
      </c>
    </row>
    <row r="45" spans="1:15" ht="12.75">
      <c r="A45" t="s">
        <v>81</v>
      </c>
      <c r="B45" s="6" t="s">
        <v>86</v>
      </c>
      <c r="C45" s="6">
        <v>1</v>
      </c>
      <c r="D45" s="6">
        <v>1</v>
      </c>
      <c r="E45" s="6">
        <v>2</v>
      </c>
      <c r="F45" s="6">
        <v>1</v>
      </c>
      <c r="G45" s="6" t="s">
        <v>98</v>
      </c>
      <c r="H45" s="6">
        <v>2</v>
      </c>
      <c r="I45" s="6">
        <v>3</v>
      </c>
      <c r="J45" s="6">
        <v>2</v>
      </c>
      <c r="K45" s="6">
        <v>2</v>
      </c>
      <c r="L45" s="6"/>
      <c r="N45" s="8">
        <f t="shared" si="3"/>
        <v>1.25</v>
      </c>
      <c r="O45" s="8">
        <f t="shared" si="4"/>
        <v>2.25</v>
      </c>
    </row>
    <row r="46" spans="1:15" ht="12.75">
      <c r="A46" t="s">
        <v>82</v>
      </c>
      <c r="B46" s="6" t="s">
        <v>90</v>
      </c>
      <c r="C46" s="6">
        <v>4</v>
      </c>
      <c r="D46" s="6">
        <v>2</v>
      </c>
      <c r="E46" s="6">
        <v>3</v>
      </c>
      <c r="F46" s="6">
        <v>2</v>
      </c>
      <c r="G46" s="6" t="s">
        <v>99</v>
      </c>
      <c r="H46" s="6">
        <v>3</v>
      </c>
      <c r="I46" s="6">
        <v>1</v>
      </c>
      <c r="J46" s="6">
        <v>2</v>
      </c>
      <c r="K46" s="6">
        <v>1</v>
      </c>
      <c r="L46" s="6"/>
      <c r="N46" s="8">
        <f t="shared" si="3"/>
        <v>2.75</v>
      </c>
      <c r="O46" s="8">
        <f t="shared" si="4"/>
        <v>1.75</v>
      </c>
    </row>
    <row r="47" spans="1:15" ht="12.75">
      <c r="A47" t="s">
        <v>83</v>
      </c>
      <c r="B47" s="6" t="s">
        <v>100</v>
      </c>
      <c r="C47" s="6">
        <v>2</v>
      </c>
      <c r="D47" s="6">
        <v>1</v>
      </c>
      <c r="E47" s="6">
        <v>1</v>
      </c>
      <c r="F47" s="6">
        <v>2</v>
      </c>
      <c r="G47" s="6" t="s">
        <v>100</v>
      </c>
      <c r="H47" s="6">
        <v>2</v>
      </c>
      <c r="I47" s="6">
        <v>1</v>
      </c>
      <c r="J47" s="6">
        <v>2</v>
      </c>
      <c r="K47" s="6">
        <v>1</v>
      </c>
      <c r="L47" s="6"/>
      <c r="N47" s="8">
        <f t="shared" si="3"/>
        <v>1.5</v>
      </c>
      <c r="O47" s="8">
        <f t="shared" si="4"/>
        <v>1.5</v>
      </c>
    </row>
    <row r="48" spans="3:15" ht="12.75">
      <c r="C48" s="6">
        <f>SUM(C30:C47)</f>
        <v>40</v>
      </c>
      <c r="D48" s="6">
        <f>SUM(D30:D47)</f>
        <v>38</v>
      </c>
      <c r="E48" s="6">
        <f>SUM(E30:E47)</f>
        <v>42</v>
      </c>
      <c r="F48" s="6">
        <f>SUM(F30:F47)</f>
        <v>41</v>
      </c>
      <c r="G48" s="6"/>
      <c r="H48" s="6">
        <f>SUM(H30:H47)</f>
        <v>40</v>
      </c>
      <c r="I48" s="6">
        <f>SUM(I30:I47)</f>
        <v>37</v>
      </c>
      <c r="J48" s="6">
        <f>SUM(J30:J47)</f>
        <v>39</v>
      </c>
      <c r="K48" s="6">
        <f>SUM(K30:K47)</f>
        <v>35</v>
      </c>
      <c r="N48" s="8">
        <f t="shared" si="3"/>
        <v>40.25</v>
      </c>
      <c r="O48" s="8">
        <f t="shared" si="4"/>
        <v>37.75</v>
      </c>
    </row>
    <row r="49" spans="6:15" ht="12.75">
      <c r="F49" s="6">
        <f>SUM(C48:F48)</f>
        <v>161</v>
      </c>
      <c r="G49" s="6"/>
      <c r="H49" s="6"/>
      <c r="I49" s="6"/>
      <c r="J49" s="6"/>
      <c r="K49" s="6">
        <f>SUM(H48:K48)</f>
        <v>151</v>
      </c>
      <c r="L49" s="6">
        <f>+F49+K49</f>
        <v>312</v>
      </c>
      <c r="N49" s="8"/>
      <c r="O49" s="8"/>
    </row>
    <row r="50" spans="2:15" ht="12.75">
      <c r="B50" s="6" t="s">
        <v>22</v>
      </c>
      <c r="C50" s="6">
        <f>DCOUNT(C29:C47,C29,$Q$5:$Q$6)</f>
        <v>11</v>
      </c>
      <c r="D50" s="6">
        <f>DCOUNT(D29:D47,D29,$R$5:$R$6)</f>
        <v>11</v>
      </c>
      <c r="E50" s="6">
        <f>DCOUNT(E29:E47,E29,$S$5:$S$6)</f>
        <v>5</v>
      </c>
      <c r="F50" s="6">
        <f>DCOUNT(F29:F47,F29,$T$5:$T$6)</f>
        <v>9</v>
      </c>
      <c r="G50" s="6"/>
      <c r="H50" s="6">
        <f>DCOUNT(H29:H47,H29,$U$5:$U$6)</f>
        <v>12</v>
      </c>
      <c r="I50" s="6">
        <f>DCOUNT(I29:I47,I29,$V$5:$V$6)</f>
        <v>11</v>
      </c>
      <c r="J50" s="6">
        <f>DCOUNT(J29:J47,J29,$W$5:$W$6)</f>
        <v>13</v>
      </c>
      <c r="K50" s="6">
        <f>DCOUNT(K29:K47,K29,$X$5:$X$6)</f>
        <v>12</v>
      </c>
      <c r="L50" s="6">
        <f>SUM(C50:K50)</f>
        <v>84</v>
      </c>
      <c r="N50" s="8"/>
      <c r="O50" s="8"/>
    </row>
    <row r="51" spans="14:15" ht="12.75">
      <c r="N51" s="8"/>
      <c r="O51" s="8"/>
    </row>
    <row r="52" spans="14:15" ht="12.75">
      <c r="N52" s="8" t="s">
        <v>106</v>
      </c>
      <c r="O52" s="8"/>
    </row>
    <row r="53" spans="1:15" ht="18">
      <c r="A53" s="1" t="s">
        <v>7</v>
      </c>
      <c r="C53" t="s">
        <v>34</v>
      </c>
      <c r="H53" t="s">
        <v>33</v>
      </c>
      <c r="N53" s="7" t="s">
        <v>34</v>
      </c>
      <c r="O53" s="7" t="s">
        <v>33</v>
      </c>
    </row>
    <row r="54" spans="3:15" ht="12.75">
      <c r="C54" t="s">
        <v>58</v>
      </c>
      <c r="D54" t="s">
        <v>59</v>
      </c>
      <c r="E54" t="s">
        <v>60</v>
      </c>
      <c r="F54" t="s">
        <v>61</v>
      </c>
      <c r="H54" t="s">
        <v>62</v>
      </c>
      <c r="I54" t="s">
        <v>63</v>
      </c>
      <c r="J54" t="s">
        <v>64</v>
      </c>
      <c r="K54" t="s">
        <v>65</v>
      </c>
      <c r="N54" s="8"/>
      <c r="O54" s="8"/>
    </row>
    <row r="55" spans="1:15" ht="12.75">
      <c r="A55" t="s">
        <v>66</v>
      </c>
      <c r="B55" s="6" t="s">
        <v>84</v>
      </c>
      <c r="C55" s="6">
        <v>2</v>
      </c>
      <c r="D55" s="6">
        <v>1</v>
      </c>
      <c r="E55" s="6">
        <v>2</v>
      </c>
      <c r="F55" s="6">
        <v>2</v>
      </c>
      <c r="G55" s="6" t="s">
        <v>84</v>
      </c>
      <c r="H55" s="6">
        <v>3</v>
      </c>
      <c r="I55" s="6">
        <v>2</v>
      </c>
      <c r="J55" s="6">
        <v>3</v>
      </c>
      <c r="K55" s="6">
        <v>2</v>
      </c>
      <c r="L55" s="6"/>
      <c r="N55" s="8">
        <f aca="true" t="shared" si="5" ref="N55:N73">AVERAGE(C55:F55)</f>
        <v>1.75</v>
      </c>
      <c r="O55" s="8">
        <f aca="true" t="shared" si="6" ref="O55:O73">AVERAGE(H55:K55)</f>
        <v>2.5</v>
      </c>
    </row>
    <row r="56" spans="1:15" ht="12.75">
      <c r="A56" t="s">
        <v>67</v>
      </c>
      <c r="B56" s="6" t="s">
        <v>101</v>
      </c>
      <c r="C56" s="6">
        <v>5</v>
      </c>
      <c r="D56" s="6">
        <v>3</v>
      </c>
      <c r="E56" s="6">
        <v>2</v>
      </c>
      <c r="F56" s="6">
        <v>2</v>
      </c>
      <c r="G56" s="6" t="s">
        <v>85</v>
      </c>
      <c r="H56" s="6">
        <v>2</v>
      </c>
      <c r="I56" s="6">
        <v>1</v>
      </c>
      <c r="J56" s="6">
        <v>2</v>
      </c>
      <c r="K56" s="6">
        <v>1</v>
      </c>
      <c r="L56" s="6"/>
      <c r="N56" s="8">
        <f t="shared" si="5"/>
        <v>3</v>
      </c>
      <c r="O56" s="8">
        <f t="shared" si="6"/>
        <v>1.5</v>
      </c>
    </row>
    <row r="57" spans="1:15" ht="12.75">
      <c r="A57" t="s">
        <v>68</v>
      </c>
      <c r="B57" s="6" t="s">
        <v>87</v>
      </c>
      <c r="C57" s="6">
        <v>2</v>
      </c>
      <c r="D57" s="6">
        <v>2</v>
      </c>
      <c r="E57" s="6">
        <v>2</v>
      </c>
      <c r="F57" s="6">
        <v>2</v>
      </c>
      <c r="G57" s="6" t="s">
        <v>86</v>
      </c>
      <c r="H57" s="6">
        <v>7</v>
      </c>
      <c r="I57" s="6">
        <v>1</v>
      </c>
      <c r="J57" s="6">
        <v>1</v>
      </c>
      <c r="K57" s="6">
        <v>1</v>
      </c>
      <c r="L57" s="6"/>
      <c r="N57" s="8">
        <f t="shared" si="5"/>
        <v>2</v>
      </c>
      <c r="O57" s="8">
        <f t="shared" si="6"/>
        <v>2.5</v>
      </c>
    </row>
    <row r="58" spans="1:15" ht="12.75">
      <c r="A58" t="s">
        <v>69</v>
      </c>
      <c r="B58" s="6" t="s">
        <v>102</v>
      </c>
      <c r="C58" s="6">
        <v>3</v>
      </c>
      <c r="D58" s="6">
        <v>2</v>
      </c>
      <c r="E58" s="6">
        <v>3</v>
      </c>
      <c r="F58" s="6">
        <v>2</v>
      </c>
      <c r="G58" s="6" t="s">
        <v>87</v>
      </c>
      <c r="H58" s="6">
        <v>2</v>
      </c>
      <c r="I58" s="6">
        <v>2</v>
      </c>
      <c r="J58" s="6">
        <v>2</v>
      </c>
      <c r="K58" s="6">
        <v>2</v>
      </c>
      <c r="L58" s="6"/>
      <c r="N58" s="8">
        <f t="shared" si="5"/>
        <v>2.5</v>
      </c>
      <c r="O58" s="8">
        <f t="shared" si="6"/>
        <v>2</v>
      </c>
    </row>
    <row r="59" spans="1:15" ht="12.75">
      <c r="A59" t="s">
        <v>70</v>
      </c>
      <c r="B59" s="6" t="s">
        <v>96</v>
      </c>
      <c r="C59" s="6">
        <v>2</v>
      </c>
      <c r="D59" s="6">
        <v>2</v>
      </c>
      <c r="E59" s="6">
        <v>1</v>
      </c>
      <c r="F59" s="6">
        <v>3</v>
      </c>
      <c r="G59" s="6" t="s">
        <v>88</v>
      </c>
      <c r="H59" s="6">
        <v>2</v>
      </c>
      <c r="I59" s="6">
        <v>2</v>
      </c>
      <c r="J59" s="6">
        <v>3</v>
      </c>
      <c r="K59" s="6">
        <v>3</v>
      </c>
      <c r="L59" s="6"/>
      <c r="N59" s="8">
        <f t="shared" si="5"/>
        <v>2</v>
      </c>
      <c r="O59" s="8">
        <f t="shared" si="6"/>
        <v>2.5</v>
      </c>
    </row>
    <row r="60" spans="1:15" ht="12.75">
      <c r="A60" t="s">
        <v>71</v>
      </c>
      <c r="B60" s="6" t="s">
        <v>95</v>
      </c>
      <c r="C60" s="6">
        <v>2</v>
      </c>
      <c r="D60" s="6">
        <v>2</v>
      </c>
      <c r="E60" s="6">
        <v>1</v>
      </c>
      <c r="F60" s="6">
        <v>2</v>
      </c>
      <c r="G60" s="6" t="s">
        <v>89</v>
      </c>
      <c r="H60" s="6">
        <v>1</v>
      </c>
      <c r="I60" s="6">
        <v>1</v>
      </c>
      <c r="J60" s="6">
        <v>1</v>
      </c>
      <c r="K60" s="6">
        <v>2</v>
      </c>
      <c r="L60" s="6"/>
      <c r="N60" s="8">
        <f t="shared" si="5"/>
        <v>1.75</v>
      </c>
      <c r="O60" s="8">
        <f t="shared" si="6"/>
        <v>1.25</v>
      </c>
    </row>
    <row r="61" spans="1:15" ht="12.75">
      <c r="A61" t="s">
        <v>72</v>
      </c>
      <c r="B61" s="6" t="s">
        <v>98</v>
      </c>
      <c r="C61" s="6">
        <v>1</v>
      </c>
      <c r="D61" s="6">
        <v>3</v>
      </c>
      <c r="E61" s="6">
        <v>1</v>
      </c>
      <c r="F61" s="6">
        <v>3</v>
      </c>
      <c r="G61" s="6" t="s">
        <v>105</v>
      </c>
      <c r="H61" s="6">
        <v>2</v>
      </c>
      <c r="I61" s="6">
        <v>2</v>
      </c>
      <c r="J61" s="6">
        <v>2</v>
      </c>
      <c r="K61" s="6">
        <v>2</v>
      </c>
      <c r="L61" s="6"/>
      <c r="N61" s="8">
        <f t="shared" si="5"/>
        <v>2</v>
      </c>
      <c r="O61" s="8">
        <f t="shared" si="6"/>
        <v>2</v>
      </c>
    </row>
    <row r="62" spans="1:15" ht="12.75">
      <c r="A62" t="s">
        <v>73</v>
      </c>
      <c r="B62" s="6" t="s">
        <v>94</v>
      </c>
      <c r="C62" s="6">
        <v>1</v>
      </c>
      <c r="D62" s="6">
        <v>3</v>
      </c>
      <c r="E62" s="6">
        <v>2</v>
      </c>
      <c r="F62" s="6">
        <v>4</v>
      </c>
      <c r="G62" s="6" t="s">
        <v>91</v>
      </c>
      <c r="H62" s="6">
        <v>3</v>
      </c>
      <c r="I62" s="6">
        <v>2</v>
      </c>
      <c r="J62" s="6">
        <v>2</v>
      </c>
      <c r="K62" s="6">
        <v>2</v>
      </c>
      <c r="L62" s="6"/>
      <c r="N62" s="8">
        <f t="shared" si="5"/>
        <v>2.5</v>
      </c>
      <c r="O62" s="8">
        <f t="shared" si="6"/>
        <v>2.25</v>
      </c>
    </row>
    <row r="63" spans="1:15" ht="12.75">
      <c r="A63" t="s">
        <v>74</v>
      </c>
      <c r="B63" s="6" t="s">
        <v>93</v>
      </c>
      <c r="C63" s="6">
        <v>1</v>
      </c>
      <c r="D63" s="6">
        <v>1</v>
      </c>
      <c r="E63" s="6">
        <v>2</v>
      </c>
      <c r="F63" s="6">
        <v>1</v>
      </c>
      <c r="G63" s="6" t="s">
        <v>92</v>
      </c>
      <c r="H63" s="6">
        <v>1</v>
      </c>
      <c r="I63" s="6">
        <v>4</v>
      </c>
      <c r="J63" s="6">
        <v>1</v>
      </c>
      <c r="K63" s="6">
        <v>3</v>
      </c>
      <c r="L63" s="6"/>
      <c r="N63" s="8">
        <f t="shared" si="5"/>
        <v>1.25</v>
      </c>
      <c r="O63" s="8">
        <f t="shared" si="6"/>
        <v>2.25</v>
      </c>
    </row>
    <row r="64" spans="1:15" ht="12.75">
      <c r="A64" t="s">
        <v>75</v>
      </c>
      <c r="B64" s="6" t="s">
        <v>103</v>
      </c>
      <c r="C64" s="6">
        <v>1</v>
      </c>
      <c r="D64" s="6">
        <v>1</v>
      </c>
      <c r="E64" s="6">
        <v>3</v>
      </c>
      <c r="F64" s="6">
        <v>3</v>
      </c>
      <c r="G64" s="6" t="s">
        <v>93</v>
      </c>
      <c r="H64" s="6">
        <v>2</v>
      </c>
      <c r="I64" s="6">
        <v>4</v>
      </c>
      <c r="J64" s="6">
        <v>2</v>
      </c>
      <c r="K64" s="6">
        <v>2</v>
      </c>
      <c r="L64" s="6"/>
      <c r="N64" s="8">
        <f t="shared" si="5"/>
        <v>2</v>
      </c>
      <c r="O64" s="8">
        <f t="shared" si="6"/>
        <v>2.5</v>
      </c>
    </row>
    <row r="65" spans="1:15" ht="12.75">
      <c r="A65" t="s">
        <v>76</v>
      </c>
      <c r="B65" s="6" t="s">
        <v>88</v>
      </c>
      <c r="C65" s="6">
        <v>2</v>
      </c>
      <c r="D65" s="6">
        <v>1</v>
      </c>
      <c r="E65" s="6">
        <v>2</v>
      </c>
      <c r="F65" s="6">
        <v>2</v>
      </c>
      <c r="G65" s="6" t="s">
        <v>94</v>
      </c>
      <c r="H65" s="6">
        <v>3</v>
      </c>
      <c r="I65" s="6">
        <v>2</v>
      </c>
      <c r="J65" s="6">
        <v>2</v>
      </c>
      <c r="K65" s="6">
        <v>2</v>
      </c>
      <c r="L65" s="6"/>
      <c r="N65" s="8">
        <f t="shared" si="5"/>
        <v>1.75</v>
      </c>
      <c r="O65" s="8">
        <f t="shared" si="6"/>
        <v>2.25</v>
      </c>
    </row>
    <row r="66" spans="1:15" ht="12.75">
      <c r="A66" t="s">
        <v>77</v>
      </c>
      <c r="B66" s="6" t="s">
        <v>92</v>
      </c>
      <c r="C66" s="6">
        <v>2</v>
      </c>
      <c r="D66" s="6">
        <v>2</v>
      </c>
      <c r="E66" s="6">
        <v>2</v>
      </c>
      <c r="F66" s="6">
        <v>1</v>
      </c>
      <c r="G66" s="6" t="s">
        <v>95</v>
      </c>
      <c r="H66" s="6">
        <v>2</v>
      </c>
      <c r="I66" s="6">
        <v>2</v>
      </c>
      <c r="J66" s="6">
        <v>2</v>
      </c>
      <c r="K66" s="6">
        <v>2</v>
      </c>
      <c r="L66" s="6"/>
      <c r="N66" s="8">
        <f t="shared" si="5"/>
        <v>1.75</v>
      </c>
      <c r="O66" s="8">
        <f t="shared" si="6"/>
        <v>2</v>
      </c>
    </row>
    <row r="67" spans="1:15" ht="12.75">
      <c r="A67" t="s">
        <v>78</v>
      </c>
      <c r="B67" s="6" t="s">
        <v>97</v>
      </c>
      <c r="C67" s="6">
        <v>1</v>
      </c>
      <c r="D67" s="6">
        <v>3</v>
      </c>
      <c r="E67" s="6">
        <v>2</v>
      </c>
      <c r="F67" s="6">
        <v>2</v>
      </c>
      <c r="G67" s="6" t="s">
        <v>90</v>
      </c>
      <c r="H67" s="6">
        <v>2</v>
      </c>
      <c r="I67" s="6">
        <v>2</v>
      </c>
      <c r="J67" s="6">
        <v>1</v>
      </c>
      <c r="K67" s="6">
        <v>1</v>
      </c>
      <c r="L67" s="6"/>
      <c r="N67" s="8">
        <f t="shared" si="5"/>
        <v>2</v>
      </c>
      <c r="O67" s="8">
        <f t="shared" si="6"/>
        <v>1.5</v>
      </c>
    </row>
    <row r="68" spans="1:15" ht="12.75">
      <c r="A68" t="s">
        <v>79</v>
      </c>
      <c r="B68" s="6" t="s">
        <v>104</v>
      </c>
      <c r="C68" s="6">
        <v>1</v>
      </c>
      <c r="D68" s="6">
        <v>1</v>
      </c>
      <c r="E68" s="6">
        <v>3</v>
      </c>
      <c r="F68" s="6">
        <v>2</v>
      </c>
      <c r="G68" s="6" t="s">
        <v>96</v>
      </c>
      <c r="H68" s="6">
        <v>2</v>
      </c>
      <c r="I68" s="6">
        <v>2</v>
      </c>
      <c r="J68" s="6">
        <v>3</v>
      </c>
      <c r="K68" s="6">
        <v>2</v>
      </c>
      <c r="L68" s="6"/>
      <c r="N68" s="8">
        <f t="shared" si="5"/>
        <v>1.75</v>
      </c>
      <c r="O68" s="8">
        <f t="shared" si="6"/>
        <v>2.25</v>
      </c>
    </row>
    <row r="69" spans="1:15" ht="12.75">
      <c r="A69" t="s">
        <v>80</v>
      </c>
      <c r="B69" s="6" t="s">
        <v>99</v>
      </c>
      <c r="C69" s="6">
        <v>2</v>
      </c>
      <c r="D69" s="6">
        <v>2</v>
      </c>
      <c r="E69" s="6">
        <v>3</v>
      </c>
      <c r="F69" s="6">
        <v>2</v>
      </c>
      <c r="G69" s="6" t="s">
        <v>97</v>
      </c>
      <c r="H69" s="6">
        <v>2</v>
      </c>
      <c r="I69" s="6">
        <v>2</v>
      </c>
      <c r="J69" s="6">
        <v>2</v>
      </c>
      <c r="K69" s="6">
        <v>2</v>
      </c>
      <c r="L69" s="6"/>
      <c r="N69" s="8">
        <f t="shared" si="5"/>
        <v>2.25</v>
      </c>
      <c r="O69" s="8">
        <f t="shared" si="6"/>
        <v>2</v>
      </c>
    </row>
    <row r="70" spans="1:15" ht="12.75">
      <c r="A70" t="s">
        <v>81</v>
      </c>
      <c r="B70" s="6" t="s">
        <v>86</v>
      </c>
      <c r="C70" s="6">
        <v>1</v>
      </c>
      <c r="D70" s="6">
        <v>2</v>
      </c>
      <c r="E70" s="6">
        <v>2</v>
      </c>
      <c r="F70" s="6">
        <v>1</v>
      </c>
      <c r="G70" s="6" t="s">
        <v>98</v>
      </c>
      <c r="H70" s="6">
        <v>1</v>
      </c>
      <c r="I70" s="6">
        <v>1</v>
      </c>
      <c r="J70" s="6">
        <v>1</v>
      </c>
      <c r="K70" s="6">
        <v>2</v>
      </c>
      <c r="L70" s="6"/>
      <c r="N70" s="8">
        <f t="shared" si="5"/>
        <v>1.5</v>
      </c>
      <c r="O70" s="8">
        <f t="shared" si="6"/>
        <v>1.25</v>
      </c>
    </row>
    <row r="71" spans="1:15" ht="12.75">
      <c r="A71" t="s">
        <v>82</v>
      </c>
      <c r="B71" s="6" t="s">
        <v>90</v>
      </c>
      <c r="C71" s="6">
        <v>1</v>
      </c>
      <c r="D71" s="6">
        <v>1</v>
      </c>
      <c r="E71" s="6">
        <v>2</v>
      </c>
      <c r="F71" s="6">
        <v>1</v>
      </c>
      <c r="G71" s="6" t="s">
        <v>99</v>
      </c>
      <c r="H71" s="6">
        <v>2</v>
      </c>
      <c r="I71" s="6">
        <v>1</v>
      </c>
      <c r="J71" s="6">
        <v>2</v>
      </c>
      <c r="K71" s="6">
        <v>1</v>
      </c>
      <c r="L71" s="6"/>
      <c r="N71" s="8">
        <f t="shared" si="5"/>
        <v>1.25</v>
      </c>
      <c r="O71" s="8">
        <f t="shared" si="6"/>
        <v>1.5</v>
      </c>
    </row>
    <row r="72" spans="1:15" ht="12.75">
      <c r="A72" t="s">
        <v>83</v>
      </c>
      <c r="B72" s="6" t="s">
        <v>100</v>
      </c>
      <c r="C72" s="6">
        <v>1</v>
      </c>
      <c r="D72" s="6">
        <v>1</v>
      </c>
      <c r="E72" s="6">
        <v>1</v>
      </c>
      <c r="F72" s="6">
        <v>1</v>
      </c>
      <c r="G72" s="6" t="s">
        <v>100</v>
      </c>
      <c r="H72" s="6">
        <v>1</v>
      </c>
      <c r="I72" s="6">
        <v>1</v>
      </c>
      <c r="J72" s="6">
        <v>1</v>
      </c>
      <c r="K72" s="6">
        <v>2</v>
      </c>
      <c r="L72" s="6"/>
      <c r="N72" s="8">
        <f t="shared" si="5"/>
        <v>1</v>
      </c>
      <c r="O72" s="8">
        <f t="shared" si="6"/>
        <v>1.25</v>
      </c>
    </row>
    <row r="73" spans="3:15" ht="12.75">
      <c r="C73" s="6">
        <f>SUM(C55:C72)</f>
        <v>31</v>
      </c>
      <c r="D73" s="6">
        <f>SUM(D55:D72)</f>
        <v>33</v>
      </c>
      <c r="E73" s="6">
        <f>SUM(E55:E72)</f>
        <v>36</v>
      </c>
      <c r="F73" s="6">
        <f>SUM(F55:F72)</f>
        <v>36</v>
      </c>
      <c r="G73" s="6"/>
      <c r="H73" s="6">
        <f>SUM(H55:H72)</f>
        <v>40</v>
      </c>
      <c r="I73" s="6">
        <f>SUM(I55:I72)</f>
        <v>34</v>
      </c>
      <c r="J73" s="6">
        <f>SUM(J55:J72)</f>
        <v>33</v>
      </c>
      <c r="K73" s="6">
        <f>SUM(K55:K72)</f>
        <v>34</v>
      </c>
      <c r="N73" s="8">
        <f t="shared" si="5"/>
        <v>34</v>
      </c>
      <c r="O73" s="8">
        <f t="shared" si="6"/>
        <v>35.25</v>
      </c>
    </row>
    <row r="74" spans="6:15" ht="12.75">
      <c r="F74" s="6">
        <f>SUM(C73:F73)</f>
        <v>136</v>
      </c>
      <c r="G74" s="6"/>
      <c r="H74" s="6"/>
      <c r="I74" s="6"/>
      <c r="J74" s="6"/>
      <c r="K74" s="6">
        <f>SUM(H73:K73)</f>
        <v>141</v>
      </c>
      <c r="L74" s="6">
        <f>+F74+K74</f>
        <v>277</v>
      </c>
      <c r="N74" s="8"/>
      <c r="O74" s="8"/>
    </row>
    <row r="75" spans="2:15" ht="12.75">
      <c r="B75" s="6" t="s">
        <v>22</v>
      </c>
      <c r="C75" s="6">
        <f>DCOUNT(C54:C72,C54,$Q$5:$Q$6)</f>
        <v>7</v>
      </c>
      <c r="D75" s="6">
        <f>DCOUNT(D54:D72,D54,$R$5:$R$6)</f>
        <v>7</v>
      </c>
      <c r="E75" s="6">
        <f>DCOUNT(E54:E72,E54,$S$5:$S$6)</f>
        <v>10</v>
      </c>
      <c r="F75" s="6">
        <f>DCOUNT(F54:F72,F54,$T$5:$T$6)</f>
        <v>9</v>
      </c>
      <c r="G75" s="6"/>
      <c r="H75" s="6">
        <f>DCOUNT(H54:H72,H54,$U$5:$U$6)</f>
        <v>10</v>
      </c>
      <c r="I75" s="6">
        <f>DCOUNT(I54:I72,I54,$V$5:$V$6)</f>
        <v>10</v>
      </c>
      <c r="J75" s="6">
        <f>DCOUNT(J54:J72,J54,$W$5:$W$6)</f>
        <v>9</v>
      </c>
      <c r="K75" s="6">
        <f>DCOUNT(K54:K72,K54,$X$5:$X$6)</f>
        <v>12</v>
      </c>
      <c r="L75" s="6">
        <f>SUM(C75:K75)</f>
        <v>74</v>
      </c>
      <c r="N75" s="8"/>
      <c r="O75" s="8"/>
    </row>
    <row r="76" spans="14:15" ht="12.75">
      <c r="N76" s="8"/>
      <c r="O76" s="8"/>
    </row>
    <row r="77" spans="14:15" ht="12.75">
      <c r="N77" s="8" t="s">
        <v>106</v>
      </c>
      <c r="O77" s="8"/>
    </row>
    <row r="78" spans="1:15" ht="18">
      <c r="A78" s="1" t="s">
        <v>9</v>
      </c>
      <c r="C78" t="s">
        <v>34</v>
      </c>
      <c r="H78" t="s">
        <v>33</v>
      </c>
      <c r="N78" s="7" t="s">
        <v>34</v>
      </c>
      <c r="O78" s="7" t="s">
        <v>33</v>
      </c>
    </row>
    <row r="79" spans="3:15" ht="12.75">
      <c r="C79" t="s">
        <v>58</v>
      </c>
      <c r="D79" t="s">
        <v>59</v>
      </c>
      <c r="E79" t="s">
        <v>60</v>
      </c>
      <c r="F79" t="s">
        <v>61</v>
      </c>
      <c r="H79" t="s">
        <v>62</v>
      </c>
      <c r="I79" t="s">
        <v>63</v>
      </c>
      <c r="J79" t="s">
        <v>64</v>
      </c>
      <c r="K79" t="s">
        <v>65</v>
      </c>
      <c r="N79" s="8"/>
      <c r="O79" s="8"/>
    </row>
    <row r="80" spans="1:15" ht="12.75">
      <c r="A80" t="s">
        <v>66</v>
      </c>
      <c r="B80" s="6" t="s">
        <v>84</v>
      </c>
      <c r="C80" s="6">
        <v>2</v>
      </c>
      <c r="D80" s="6">
        <v>2</v>
      </c>
      <c r="E80" s="6">
        <v>2</v>
      </c>
      <c r="F80" s="6">
        <v>2</v>
      </c>
      <c r="G80" s="6" t="s">
        <v>84</v>
      </c>
      <c r="H80" s="6">
        <v>2</v>
      </c>
      <c r="I80" s="6">
        <v>2</v>
      </c>
      <c r="J80" s="6">
        <v>2</v>
      </c>
      <c r="K80" s="6">
        <v>3</v>
      </c>
      <c r="L80" s="6"/>
      <c r="N80" s="8">
        <f aca="true" t="shared" si="7" ref="N80:N98">AVERAGE(C80:F80)</f>
        <v>2</v>
      </c>
      <c r="O80" s="8">
        <f aca="true" t="shared" si="8" ref="O80:O98">AVERAGE(H80:K80)</f>
        <v>2.25</v>
      </c>
    </row>
    <row r="81" spans="1:15" ht="12.75">
      <c r="A81" t="s">
        <v>67</v>
      </c>
      <c r="B81" s="6" t="s">
        <v>101</v>
      </c>
      <c r="C81" s="6">
        <v>2</v>
      </c>
      <c r="D81" s="6">
        <v>3</v>
      </c>
      <c r="E81" s="6">
        <v>2</v>
      </c>
      <c r="F81" s="6">
        <v>4</v>
      </c>
      <c r="G81" s="6" t="s">
        <v>85</v>
      </c>
      <c r="H81" s="6">
        <v>3</v>
      </c>
      <c r="I81" s="6">
        <v>1</v>
      </c>
      <c r="J81" s="6">
        <v>2</v>
      </c>
      <c r="K81" s="6">
        <v>3</v>
      </c>
      <c r="L81" s="6"/>
      <c r="N81" s="8">
        <f t="shared" si="7"/>
        <v>2.75</v>
      </c>
      <c r="O81" s="8">
        <f t="shared" si="8"/>
        <v>2.25</v>
      </c>
    </row>
    <row r="82" spans="1:15" ht="12.75">
      <c r="A82" t="s">
        <v>68</v>
      </c>
      <c r="B82" s="6" t="s">
        <v>87</v>
      </c>
      <c r="C82" s="6">
        <v>1</v>
      </c>
      <c r="D82" s="6">
        <v>2</v>
      </c>
      <c r="E82" s="6">
        <v>1</v>
      </c>
      <c r="F82" s="6">
        <v>2</v>
      </c>
      <c r="G82" s="6" t="s">
        <v>86</v>
      </c>
      <c r="H82" s="6">
        <v>1</v>
      </c>
      <c r="I82" s="6">
        <v>1</v>
      </c>
      <c r="J82" s="6">
        <v>3</v>
      </c>
      <c r="K82" s="6">
        <v>3</v>
      </c>
      <c r="L82" s="6"/>
      <c r="N82" s="8">
        <f t="shared" si="7"/>
        <v>1.5</v>
      </c>
      <c r="O82" s="8">
        <f t="shared" si="8"/>
        <v>2</v>
      </c>
    </row>
    <row r="83" spans="1:15" ht="12.75">
      <c r="A83" t="s">
        <v>69</v>
      </c>
      <c r="B83" s="6" t="s">
        <v>102</v>
      </c>
      <c r="C83" s="6">
        <v>2</v>
      </c>
      <c r="D83" s="6">
        <v>2</v>
      </c>
      <c r="E83" s="6">
        <v>2</v>
      </c>
      <c r="F83" s="6">
        <v>2</v>
      </c>
      <c r="G83" s="6" t="s">
        <v>87</v>
      </c>
      <c r="H83" s="6">
        <v>2</v>
      </c>
      <c r="I83" s="6">
        <v>5</v>
      </c>
      <c r="J83" s="6">
        <v>3</v>
      </c>
      <c r="K83" s="6">
        <v>2</v>
      </c>
      <c r="L83" s="6"/>
      <c r="N83" s="8">
        <f t="shared" si="7"/>
        <v>2</v>
      </c>
      <c r="O83" s="8">
        <f t="shared" si="8"/>
        <v>3</v>
      </c>
    </row>
    <row r="84" spans="1:15" ht="12.75">
      <c r="A84" t="s">
        <v>70</v>
      </c>
      <c r="B84" s="6" t="s">
        <v>96</v>
      </c>
      <c r="C84" s="6">
        <v>1</v>
      </c>
      <c r="D84" s="6">
        <v>1</v>
      </c>
      <c r="E84" s="6">
        <v>1</v>
      </c>
      <c r="F84" s="6">
        <v>1</v>
      </c>
      <c r="G84" s="6" t="s">
        <v>88</v>
      </c>
      <c r="H84" s="6">
        <v>3</v>
      </c>
      <c r="I84" s="6">
        <v>1</v>
      </c>
      <c r="J84" s="6">
        <v>2</v>
      </c>
      <c r="K84" s="6">
        <v>5</v>
      </c>
      <c r="L84" s="6"/>
      <c r="N84" s="8">
        <f t="shared" si="7"/>
        <v>1</v>
      </c>
      <c r="O84" s="8">
        <f t="shared" si="8"/>
        <v>2.75</v>
      </c>
    </row>
    <row r="85" spans="1:15" ht="12.75">
      <c r="A85" t="s">
        <v>71</v>
      </c>
      <c r="B85" s="6" t="s">
        <v>95</v>
      </c>
      <c r="C85" s="6">
        <v>2</v>
      </c>
      <c r="D85" s="6">
        <v>2</v>
      </c>
      <c r="E85" s="6">
        <v>2</v>
      </c>
      <c r="F85" s="6">
        <v>2</v>
      </c>
      <c r="G85" s="6" t="s">
        <v>89</v>
      </c>
      <c r="H85" s="6">
        <v>1</v>
      </c>
      <c r="I85" s="6">
        <v>3</v>
      </c>
      <c r="J85" s="6">
        <v>1</v>
      </c>
      <c r="K85" s="6">
        <v>1</v>
      </c>
      <c r="L85" s="6"/>
      <c r="N85" s="8">
        <f t="shared" si="7"/>
        <v>2</v>
      </c>
      <c r="O85" s="8">
        <f t="shared" si="8"/>
        <v>1.5</v>
      </c>
    </row>
    <row r="86" spans="1:15" ht="12.75">
      <c r="A86" t="s">
        <v>72</v>
      </c>
      <c r="B86" s="6" t="s">
        <v>98</v>
      </c>
      <c r="C86" s="6">
        <v>1</v>
      </c>
      <c r="D86" s="6">
        <v>2</v>
      </c>
      <c r="E86" s="6">
        <v>2</v>
      </c>
      <c r="F86" s="6">
        <v>1</v>
      </c>
      <c r="G86" s="6" t="s">
        <v>105</v>
      </c>
      <c r="H86" s="6">
        <v>2</v>
      </c>
      <c r="I86" s="6">
        <v>2</v>
      </c>
      <c r="J86" s="6">
        <v>2</v>
      </c>
      <c r="K86" s="6">
        <v>2</v>
      </c>
      <c r="L86" s="6"/>
      <c r="N86" s="8">
        <f t="shared" si="7"/>
        <v>1.5</v>
      </c>
      <c r="O86" s="8">
        <f t="shared" si="8"/>
        <v>2</v>
      </c>
    </row>
    <row r="87" spans="1:15" ht="12.75">
      <c r="A87" t="s">
        <v>73</v>
      </c>
      <c r="B87" s="6" t="s">
        <v>94</v>
      </c>
      <c r="C87" s="6">
        <v>1</v>
      </c>
      <c r="D87" s="6">
        <v>3</v>
      </c>
      <c r="E87" s="6">
        <v>2</v>
      </c>
      <c r="F87" s="6">
        <v>2</v>
      </c>
      <c r="G87" s="6" t="s">
        <v>91</v>
      </c>
      <c r="H87" s="6">
        <v>2</v>
      </c>
      <c r="I87" s="6">
        <v>2</v>
      </c>
      <c r="J87" s="6">
        <v>2</v>
      </c>
      <c r="K87" s="6">
        <v>1</v>
      </c>
      <c r="L87" s="6"/>
      <c r="N87" s="8">
        <f t="shared" si="7"/>
        <v>2</v>
      </c>
      <c r="O87" s="8">
        <f t="shared" si="8"/>
        <v>1.75</v>
      </c>
    </row>
    <row r="88" spans="1:15" ht="12.75">
      <c r="A88" t="s">
        <v>74</v>
      </c>
      <c r="B88" s="6" t="s">
        <v>93</v>
      </c>
      <c r="C88" s="6">
        <v>1</v>
      </c>
      <c r="D88" s="6">
        <v>1</v>
      </c>
      <c r="E88" s="6">
        <v>2</v>
      </c>
      <c r="F88" s="6">
        <v>4</v>
      </c>
      <c r="G88" s="6" t="s">
        <v>92</v>
      </c>
      <c r="H88" s="6">
        <v>2</v>
      </c>
      <c r="I88" s="6">
        <v>3</v>
      </c>
      <c r="J88" s="6">
        <v>1</v>
      </c>
      <c r="K88" s="6">
        <v>2</v>
      </c>
      <c r="L88" s="6"/>
      <c r="N88" s="8">
        <f t="shared" si="7"/>
        <v>2</v>
      </c>
      <c r="O88" s="8">
        <f t="shared" si="8"/>
        <v>2</v>
      </c>
    </row>
    <row r="89" spans="1:15" ht="12.75">
      <c r="A89" t="s">
        <v>75</v>
      </c>
      <c r="B89" s="6" t="s">
        <v>103</v>
      </c>
      <c r="C89" s="6">
        <v>3</v>
      </c>
      <c r="D89" s="6">
        <v>2</v>
      </c>
      <c r="E89" s="6">
        <v>1</v>
      </c>
      <c r="F89" s="6">
        <v>1</v>
      </c>
      <c r="G89" s="6" t="s">
        <v>93</v>
      </c>
      <c r="H89" s="6">
        <v>2</v>
      </c>
      <c r="I89" s="6">
        <v>2</v>
      </c>
      <c r="J89" s="6">
        <v>2</v>
      </c>
      <c r="K89" s="6">
        <v>3</v>
      </c>
      <c r="L89" s="6"/>
      <c r="N89" s="8">
        <f t="shared" si="7"/>
        <v>1.75</v>
      </c>
      <c r="O89" s="8">
        <f t="shared" si="8"/>
        <v>2.25</v>
      </c>
    </row>
    <row r="90" spans="1:15" ht="12.75">
      <c r="A90" t="s">
        <v>76</v>
      </c>
      <c r="B90" s="6" t="s">
        <v>88</v>
      </c>
      <c r="C90" s="6">
        <v>2</v>
      </c>
      <c r="D90" s="6">
        <v>2</v>
      </c>
      <c r="E90" s="6">
        <v>2</v>
      </c>
      <c r="F90" s="6">
        <v>1</v>
      </c>
      <c r="G90" s="6" t="s">
        <v>94</v>
      </c>
      <c r="H90" s="6">
        <v>3</v>
      </c>
      <c r="I90" s="6">
        <v>3</v>
      </c>
      <c r="J90" s="6">
        <v>2</v>
      </c>
      <c r="K90" s="6">
        <v>2</v>
      </c>
      <c r="L90" s="6"/>
      <c r="N90" s="8">
        <f t="shared" si="7"/>
        <v>1.75</v>
      </c>
      <c r="O90" s="8">
        <f t="shared" si="8"/>
        <v>2.5</v>
      </c>
    </row>
    <row r="91" spans="1:15" ht="12.75">
      <c r="A91" t="s">
        <v>77</v>
      </c>
      <c r="B91" s="6" t="s">
        <v>92</v>
      </c>
      <c r="C91" s="6">
        <v>2</v>
      </c>
      <c r="D91" s="6">
        <v>1</v>
      </c>
      <c r="E91" s="6">
        <v>3</v>
      </c>
      <c r="F91" s="6">
        <v>1</v>
      </c>
      <c r="G91" s="6" t="s">
        <v>95</v>
      </c>
      <c r="H91" s="6">
        <v>2</v>
      </c>
      <c r="I91" s="6">
        <v>1</v>
      </c>
      <c r="J91" s="6">
        <v>2</v>
      </c>
      <c r="K91" s="6">
        <v>2</v>
      </c>
      <c r="L91" s="6"/>
      <c r="N91" s="8">
        <f t="shared" si="7"/>
        <v>1.75</v>
      </c>
      <c r="O91" s="8">
        <f t="shared" si="8"/>
        <v>1.75</v>
      </c>
    </row>
    <row r="92" spans="1:15" ht="12.75">
      <c r="A92" t="s">
        <v>78</v>
      </c>
      <c r="B92" s="6" t="s">
        <v>97</v>
      </c>
      <c r="C92" s="6">
        <v>2</v>
      </c>
      <c r="D92" s="6">
        <v>2</v>
      </c>
      <c r="E92" s="6">
        <v>2</v>
      </c>
      <c r="F92" s="6">
        <v>2</v>
      </c>
      <c r="G92" s="6" t="s">
        <v>90</v>
      </c>
      <c r="H92" s="6">
        <v>1</v>
      </c>
      <c r="I92" s="6">
        <v>3</v>
      </c>
      <c r="J92" s="6">
        <v>3</v>
      </c>
      <c r="K92" s="6">
        <v>2</v>
      </c>
      <c r="L92" s="6"/>
      <c r="N92" s="8">
        <f t="shared" si="7"/>
        <v>2</v>
      </c>
      <c r="O92" s="8">
        <f t="shared" si="8"/>
        <v>2.25</v>
      </c>
    </row>
    <row r="93" spans="1:15" ht="12.75">
      <c r="A93" t="s">
        <v>79</v>
      </c>
      <c r="B93" s="6" t="s">
        <v>104</v>
      </c>
      <c r="C93" s="6">
        <v>2</v>
      </c>
      <c r="D93" s="6">
        <v>2</v>
      </c>
      <c r="E93" s="6">
        <v>2</v>
      </c>
      <c r="F93" s="6">
        <v>1</v>
      </c>
      <c r="G93" s="6" t="s">
        <v>96</v>
      </c>
      <c r="H93" s="6">
        <v>2</v>
      </c>
      <c r="I93" s="6">
        <v>2</v>
      </c>
      <c r="J93" s="6">
        <v>2</v>
      </c>
      <c r="K93" s="6">
        <v>2</v>
      </c>
      <c r="L93" s="6"/>
      <c r="N93" s="8">
        <f t="shared" si="7"/>
        <v>1.75</v>
      </c>
      <c r="O93" s="8">
        <f t="shared" si="8"/>
        <v>2</v>
      </c>
    </row>
    <row r="94" spans="1:15" ht="12.75">
      <c r="A94" t="s">
        <v>80</v>
      </c>
      <c r="B94" s="6" t="s">
        <v>99</v>
      </c>
      <c r="C94" s="6">
        <v>2</v>
      </c>
      <c r="D94" s="6">
        <v>5</v>
      </c>
      <c r="E94" s="6">
        <v>2</v>
      </c>
      <c r="F94" s="6">
        <v>2</v>
      </c>
      <c r="G94" s="6" t="s">
        <v>97</v>
      </c>
      <c r="H94" s="6">
        <v>3</v>
      </c>
      <c r="I94" s="6">
        <v>2</v>
      </c>
      <c r="J94" s="6">
        <v>2</v>
      </c>
      <c r="K94" s="6">
        <v>2</v>
      </c>
      <c r="L94" s="6"/>
      <c r="N94" s="8">
        <f t="shared" si="7"/>
        <v>2.75</v>
      </c>
      <c r="O94" s="8">
        <f t="shared" si="8"/>
        <v>2.25</v>
      </c>
    </row>
    <row r="95" spans="1:15" ht="12.75">
      <c r="A95" t="s">
        <v>81</v>
      </c>
      <c r="B95" s="6" t="s">
        <v>86</v>
      </c>
      <c r="C95" s="6">
        <v>2</v>
      </c>
      <c r="D95" s="6">
        <v>4</v>
      </c>
      <c r="E95" s="6">
        <v>1</v>
      </c>
      <c r="F95" s="6">
        <v>1</v>
      </c>
      <c r="G95" s="6" t="s">
        <v>98</v>
      </c>
      <c r="H95" s="6">
        <v>2</v>
      </c>
      <c r="I95" s="6">
        <v>1</v>
      </c>
      <c r="J95" s="6">
        <v>2</v>
      </c>
      <c r="K95" s="6">
        <v>1</v>
      </c>
      <c r="L95" s="6"/>
      <c r="N95" s="8">
        <f t="shared" si="7"/>
        <v>2</v>
      </c>
      <c r="O95" s="8">
        <f t="shared" si="8"/>
        <v>1.5</v>
      </c>
    </row>
    <row r="96" spans="1:15" ht="12.75">
      <c r="A96" t="s">
        <v>82</v>
      </c>
      <c r="B96" s="6" t="s">
        <v>90</v>
      </c>
      <c r="C96" s="6">
        <v>2</v>
      </c>
      <c r="D96" s="6">
        <v>3</v>
      </c>
      <c r="E96" s="6">
        <v>3</v>
      </c>
      <c r="F96" s="6">
        <v>1</v>
      </c>
      <c r="G96" s="6" t="s">
        <v>99</v>
      </c>
      <c r="H96" s="6">
        <v>2</v>
      </c>
      <c r="I96" s="6">
        <v>1</v>
      </c>
      <c r="J96" s="6">
        <v>1</v>
      </c>
      <c r="K96" s="6">
        <v>2</v>
      </c>
      <c r="L96" s="6"/>
      <c r="N96" s="8">
        <f t="shared" si="7"/>
        <v>2.25</v>
      </c>
      <c r="O96" s="8">
        <f t="shared" si="8"/>
        <v>1.5</v>
      </c>
    </row>
    <row r="97" spans="1:15" ht="12.75">
      <c r="A97" t="s">
        <v>83</v>
      </c>
      <c r="B97" s="6" t="s">
        <v>100</v>
      </c>
      <c r="C97" s="6">
        <v>1</v>
      </c>
      <c r="D97" s="6">
        <v>1</v>
      </c>
      <c r="E97" s="6">
        <v>2</v>
      </c>
      <c r="F97" s="6">
        <v>1</v>
      </c>
      <c r="G97" s="6" t="s">
        <v>100</v>
      </c>
      <c r="H97" s="6">
        <v>1</v>
      </c>
      <c r="I97" s="6">
        <v>1</v>
      </c>
      <c r="J97" s="6">
        <v>1</v>
      </c>
      <c r="K97" s="6">
        <v>2</v>
      </c>
      <c r="L97" s="6"/>
      <c r="N97" s="8">
        <f t="shared" si="7"/>
        <v>1.25</v>
      </c>
      <c r="O97" s="8">
        <f t="shared" si="8"/>
        <v>1.25</v>
      </c>
    </row>
    <row r="98" spans="3:15" ht="12.75">
      <c r="C98" s="6">
        <f>SUM(C80:C97)</f>
        <v>31</v>
      </c>
      <c r="D98" s="6">
        <f>SUM(D80:D97)</f>
        <v>40</v>
      </c>
      <c r="E98" s="6">
        <f>SUM(E80:E97)</f>
        <v>34</v>
      </c>
      <c r="F98" s="6">
        <f>SUM(F80:F97)</f>
        <v>31</v>
      </c>
      <c r="G98" s="6"/>
      <c r="H98" s="6">
        <f>SUM(H80:H97)</f>
        <v>36</v>
      </c>
      <c r="I98" s="6">
        <f>SUM(I80:I97)</f>
        <v>36</v>
      </c>
      <c r="J98" s="6">
        <f>SUM(J80:J97)</f>
        <v>35</v>
      </c>
      <c r="K98" s="6">
        <f>SUM(K80:K97)</f>
        <v>40</v>
      </c>
      <c r="N98" s="8">
        <f t="shared" si="7"/>
        <v>34</v>
      </c>
      <c r="O98" s="8">
        <f t="shared" si="8"/>
        <v>36.75</v>
      </c>
    </row>
    <row r="99" spans="6:15" ht="12.75">
      <c r="F99" s="6">
        <f>SUM(C98:F98)</f>
        <v>136</v>
      </c>
      <c r="G99" s="6"/>
      <c r="H99" s="6"/>
      <c r="I99" s="6"/>
      <c r="J99" s="6"/>
      <c r="K99" s="6">
        <f>SUM(H98:K98)</f>
        <v>147</v>
      </c>
      <c r="L99" s="6">
        <f>+F99+K99</f>
        <v>283</v>
      </c>
      <c r="N99" s="8"/>
      <c r="O99" s="8"/>
    </row>
    <row r="100" spans="2:15" ht="12.75">
      <c r="B100" s="6" t="s">
        <v>22</v>
      </c>
      <c r="C100" s="6">
        <f>DCOUNT(C79:C97,C79,$Q$5:$Q$6)</f>
        <v>11</v>
      </c>
      <c r="D100" s="6">
        <f>DCOUNT(D79:D97,D79,$R$5:$R$6)</f>
        <v>9</v>
      </c>
      <c r="E100" s="6">
        <f>DCOUNT(E79:E97,E79,$S$5:$S$6)</f>
        <v>12</v>
      </c>
      <c r="F100" s="6">
        <f>DCOUNT(F79:F97,F79,$T$5:$T$6)</f>
        <v>7</v>
      </c>
      <c r="G100" s="6"/>
      <c r="H100" s="6">
        <f>DCOUNT(H79:H97,H79,$U$5:$U$6)</f>
        <v>10</v>
      </c>
      <c r="I100" s="6">
        <f>DCOUNT(I79:I97,I79,$V$5:$V$6)</f>
        <v>6</v>
      </c>
      <c r="J100" s="6">
        <f>DCOUNT(J79:J97,J79,$W$5:$W$6)</f>
        <v>11</v>
      </c>
      <c r="K100" s="6">
        <f>DCOUNT(K79:K97,K79,$X$5:$X$6)</f>
        <v>10</v>
      </c>
      <c r="L100" s="6">
        <f>SUM(C100:K100)</f>
        <v>76</v>
      </c>
      <c r="N100" s="8"/>
      <c r="O100" s="8"/>
    </row>
    <row r="101" spans="14:15" ht="12.75">
      <c r="N101" s="8"/>
      <c r="O101" s="8"/>
    </row>
    <row r="102" spans="14:15" ht="12.75">
      <c r="N102" s="8" t="s">
        <v>106</v>
      </c>
      <c r="O102" s="8"/>
    </row>
    <row r="103" spans="1:15" ht="18">
      <c r="A103" s="1" t="s">
        <v>109</v>
      </c>
      <c r="C103" t="s">
        <v>34</v>
      </c>
      <c r="H103" t="s">
        <v>33</v>
      </c>
      <c r="N103" s="7" t="s">
        <v>34</v>
      </c>
      <c r="O103" s="7" t="s">
        <v>33</v>
      </c>
    </row>
    <row r="104" spans="3:15" ht="12.75">
      <c r="C104" t="s">
        <v>58</v>
      </c>
      <c r="D104" t="s">
        <v>59</v>
      </c>
      <c r="E104" t="s">
        <v>60</v>
      </c>
      <c r="F104" t="s">
        <v>61</v>
      </c>
      <c r="H104" t="s">
        <v>62</v>
      </c>
      <c r="I104" t="s">
        <v>63</v>
      </c>
      <c r="J104" t="s">
        <v>64</v>
      </c>
      <c r="K104" t="s">
        <v>65</v>
      </c>
      <c r="N104" s="8"/>
      <c r="O104" s="8"/>
    </row>
    <row r="105" spans="1:15" ht="12.75">
      <c r="A105" t="s">
        <v>66</v>
      </c>
      <c r="B105" s="6" t="s">
        <v>84</v>
      </c>
      <c r="C105" s="6">
        <v>1</v>
      </c>
      <c r="D105" s="6">
        <v>2</v>
      </c>
      <c r="E105" s="6">
        <v>1</v>
      </c>
      <c r="F105" s="6">
        <v>2</v>
      </c>
      <c r="G105" s="6" t="s">
        <v>84</v>
      </c>
      <c r="H105" s="6">
        <v>3</v>
      </c>
      <c r="I105" s="6">
        <v>2</v>
      </c>
      <c r="J105" s="6">
        <v>2</v>
      </c>
      <c r="K105" s="6">
        <v>2</v>
      </c>
      <c r="L105" s="6"/>
      <c r="N105" s="8">
        <f aca="true" t="shared" si="9" ref="N105:N123">AVERAGE(C105:F105)</f>
        <v>1.5</v>
      </c>
      <c r="O105" s="8">
        <f aca="true" t="shared" si="10" ref="O105:O123">AVERAGE(H105:K105)</f>
        <v>2.25</v>
      </c>
    </row>
    <row r="106" spans="1:15" ht="12.75">
      <c r="A106" t="s">
        <v>67</v>
      </c>
      <c r="B106" s="6" t="s">
        <v>101</v>
      </c>
      <c r="C106" s="6">
        <v>2</v>
      </c>
      <c r="D106" s="6">
        <v>4</v>
      </c>
      <c r="E106" s="6">
        <v>2</v>
      </c>
      <c r="F106" s="6">
        <v>2</v>
      </c>
      <c r="G106" s="6" t="s">
        <v>85</v>
      </c>
      <c r="H106" s="6">
        <v>2</v>
      </c>
      <c r="I106" s="6">
        <v>1</v>
      </c>
      <c r="J106" s="6">
        <v>3</v>
      </c>
      <c r="K106" s="6">
        <v>2</v>
      </c>
      <c r="L106" s="6"/>
      <c r="N106" s="8">
        <f t="shared" si="9"/>
        <v>2.5</v>
      </c>
      <c r="O106" s="8">
        <f t="shared" si="10"/>
        <v>2</v>
      </c>
    </row>
    <row r="107" spans="1:15" ht="12.75">
      <c r="A107" t="s">
        <v>68</v>
      </c>
      <c r="B107" s="6" t="s">
        <v>87</v>
      </c>
      <c r="C107" s="6">
        <v>2</v>
      </c>
      <c r="D107" s="6">
        <v>2</v>
      </c>
      <c r="E107" s="6">
        <v>2</v>
      </c>
      <c r="F107" s="6">
        <v>1</v>
      </c>
      <c r="G107" s="6" t="s">
        <v>86</v>
      </c>
      <c r="H107" s="6">
        <v>1</v>
      </c>
      <c r="I107" s="6">
        <v>1</v>
      </c>
      <c r="J107" s="6">
        <v>1</v>
      </c>
      <c r="K107" s="6">
        <v>2</v>
      </c>
      <c r="L107" s="6"/>
      <c r="N107" s="8">
        <f t="shared" si="9"/>
        <v>1.75</v>
      </c>
      <c r="O107" s="8">
        <f t="shared" si="10"/>
        <v>1.25</v>
      </c>
    </row>
    <row r="108" spans="1:15" ht="12.75">
      <c r="A108" t="s">
        <v>69</v>
      </c>
      <c r="B108" s="6" t="s">
        <v>102</v>
      </c>
      <c r="C108" s="6">
        <v>3</v>
      </c>
      <c r="D108" s="6">
        <v>2</v>
      </c>
      <c r="E108" s="6">
        <v>2</v>
      </c>
      <c r="F108" s="6">
        <v>2</v>
      </c>
      <c r="G108" s="6" t="s">
        <v>87</v>
      </c>
      <c r="H108" s="6">
        <v>2</v>
      </c>
      <c r="I108" s="6">
        <v>2</v>
      </c>
      <c r="J108" s="6">
        <v>2</v>
      </c>
      <c r="K108" s="6">
        <v>2</v>
      </c>
      <c r="L108" s="6"/>
      <c r="N108" s="8">
        <f t="shared" si="9"/>
        <v>2.25</v>
      </c>
      <c r="O108" s="8">
        <f t="shared" si="10"/>
        <v>2</v>
      </c>
    </row>
    <row r="109" spans="1:15" ht="12.75">
      <c r="A109" t="s">
        <v>70</v>
      </c>
      <c r="B109" s="6" t="s">
        <v>96</v>
      </c>
      <c r="C109" s="6">
        <v>7</v>
      </c>
      <c r="D109" s="6">
        <v>2</v>
      </c>
      <c r="E109" s="6">
        <v>2</v>
      </c>
      <c r="F109" s="6">
        <v>1</v>
      </c>
      <c r="G109" s="6" t="s">
        <v>88</v>
      </c>
      <c r="H109" s="6">
        <v>3</v>
      </c>
      <c r="I109" s="6">
        <v>2</v>
      </c>
      <c r="J109" s="6">
        <v>1</v>
      </c>
      <c r="K109" s="6">
        <v>2</v>
      </c>
      <c r="L109" s="6"/>
      <c r="N109" s="8">
        <f t="shared" si="9"/>
        <v>3</v>
      </c>
      <c r="O109" s="8">
        <f t="shared" si="10"/>
        <v>2</v>
      </c>
    </row>
    <row r="110" spans="1:15" ht="12.75">
      <c r="A110" t="s">
        <v>71</v>
      </c>
      <c r="B110" s="6" t="s">
        <v>95</v>
      </c>
      <c r="C110" s="6">
        <v>1</v>
      </c>
      <c r="D110" s="6">
        <v>2</v>
      </c>
      <c r="E110" s="6">
        <v>2</v>
      </c>
      <c r="F110" s="6">
        <v>1</v>
      </c>
      <c r="G110" s="6" t="s">
        <v>89</v>
      </c>
      <c r="H110" s="6">
        <v>1</v>
      </c>
      <c r="I110" s="6">
        <v>2</v>
      </c>
      <c r="J110" s="6">
        <v>1</v>
      </c>
      <c r="K110" s="6">
        <v>1</v>
      </c>
      <c r="L110" s="6"/>
      <c r="N110" s="8">
        <f t="shared" si="9"/>
        <v>1.5</v>
      </c>
      <c r="O110" s="8">
        <f t="shared" si="10"/>
        <v>1.25</v>
      </c>
    </row>
    <row r="111" spans="1:15" ht="12.75">
      <c r="A111" t="s">
        <v>72</v>
      </c>
      <c r="B111" s="6" t="s">
        <v>98</v>
      </c>
      <c r="C111" s="6">
        <v>2</v>
      </c>
      <c r="D111" s="6">
        <v>3</v>
      </c>
      <c r="E111" s="6">
        <v>2</v>
      </c>
      <c r="F111" s="6">
        <v>2</v>
      </c>
      <c r="G111" s="6" t="s">
        <v>105</v>
      </c>
      <c r="H111" s="6">
        <v>1</v>
      </c>
      <c r="I111" s="6">
        <v>5</v>
      </c>
      <c r="J111" s="6">
        <v>1</v>
      </c>
      <c r="K111" s="6">
        <v>2</v>
      </c>
      <c r="L111" s="6"/>
      <c r="N111" s="8">
        <f t="shared" si="9"/>
        <v>2.25</v>
      </c>
      <c r="O111" s="8">
        <f t="shared" si="10"/>
        <v>2.25</v>
      </c>
    </row>
    <row r="112" spans="1:15" ht="12.75">
      <c r="A112" t="s">
        <v>73</v>
      </c>
      <c r="B112" s="6" t="s">
        <v>94</v>
      </c>
      <c r="C112" s="6">
        <v>2</v>
      </c>
      <c r="D112" s="6">
        <v>2</v>
      </c>
      <c r="E112" s="6">
        <v>2</v>
      </c>
      <c r="F112" s="6">
        <v>2</v>
      </c>
      <c r="G112" s="6" t="s">
        <v>91</v>
      </c>
      <c r="H112" s="6">
        <v>2</v>
      </c>
      <c r="I112" s="6">
        <v>2</v>
      </c>
      <c r="J112" s="6">
        <v>2</v>
      </c>
      <c r="K112" s="6">
        <v>2</v>
      </c>
      <c r="L112" s="6"/>
      <c r="N112" s="8">
        <f t="shared" si="9"/>
        <v>2</v>
      </c>
      <c r="O112" s="8">
        <f t="shared" si="10"/>
        <v>2</v>
      </c>
    </row>
    <row r="113" spans="1:15" ht="12.75">
      <c r="A113" t="s">
        <v>74</v>
      </c>
      <c r="B113" s="6" t="s">
        <v>93</v>
      </c>
      <c r="C113" s="6">
        <v>2</v>
      </c>
      <c r="D113" s="6">
        <v>6</v>
      </c>
      <c r="E113" s="6">
        <v>5</v>
      </c>
      <c r="F113" s="6">
        <v>3</v>
      </c>
      <c r="G113" s="6" t="s">
        <v>92</v>
      </c>
      <c r="H113" s="6">
        <v>2</v>
      </c>
      <c r="I113" s="6">
        <v>4</v>
      </c>
      <c r="J113" s="6">
        <v>2</v>
      </c>
      <c r="K113" s="6">
        <v>2</v>
      </c>
      <c r="L113" s="6"/>
      <c r="N113" s="8">
        <f t="shared" si="9"/>
        <v>4</v>
      </c>
      <c r="O113" s="8">
        <f t="shared" si="10"/>
        <v>2.5</v>
      </c>
    </row>
    <row r="114" spans="1:15" ht="12.75">
      <c r="A114" t="s">
        <v>75</v>
      </c>
      <c r="B114" s="6" t="s">
        <v>103</v>
      </c>
      <c r="C114" s="6">
        <v>1</v>
      </c>
      <c r="D114" s="6">
        <v>3</v>
      </c>
      <c r="E114" s="6">
        <v>1</v>
      </c>
      <c r="F114" s="6">
        <v>3</v>
      </c>
      <c r="G114" s="6" t="s">
        <v>93</v>
      </c>
      <c r="H114" s="6">
        <v>2</v>
      </c>
      <c r="I114" s="6">
        <v>2</v>
      </c>
      <c r="J114" s="6">
        <v>2</v>
      </c>
      <c r="K114" s="6">
        <v>2</v>
      </c>
      <c r="L114" s="6"/>
      <c r="N114" s="8">
        <f t="shared" si="9"/>
        <v>2</v>
      </c>
      <c r="O114" s="8">
        <f t="shared" si="10"/>
        <v>2</v>
      </c>
    </row>
    <row r="115" spans="1:15" ht="12.75">
      <c r="A115" t="s">
        <v>76</v>
      </c>
      <c r="B115" s="6" t="s">
        <v>88</v>
      </c>
      <c r="C115" s="6">
        <v>4</v>
      </c>
      <c r="D115" s="6">
        <v>7</v>
      </c>
      <c r="E115" s="6">
        <v>3</v>
      </c>
      <c r="F115" s="6">
        <v>2</v>
      </c>
      <c r="G115" s="6" t="s">
        <v>94</v>
      </c>
      <c r="H115" s="6">
        <v>2</v>
      </c>
      <c r="I115" s="6">
        <v>2</v>
      </c>
      <c r="J115" s="6">
        <v>2</v>
      </c>
      <c r="K115" s="6">
        <v>2</v>
      </c>
      <c r="L115" s="6"/>
      <c r="N115" s="8">
        <f t="shared" si="9"/>
        <v>4</v>
      </c>
      <c r="O115" s="8">
        <f t="shared" si="10"/>
        <v>2</v>
      </c>
    </row>
    <row r="116" spans="1:15" ht="12.75">
      <c r="A116" t="s">
        <v>77</v>
      </c>
      <c r="B116" s="6" t="s">
        <v>92</v>
      </c>
      <c r="C116" s="6">
        <v>2</v>
      </c>
      <c r="D116" s="6">
        <v>2</v>
      </c>
      <c r="E116" s="6">
        <v>2</v>
      </c>
      <c r="F116" s="6">
        <v>2</v>
      </c>
      <c r="G116" s="6" t="s">
        <v>95</v>
      </c>
      <c r="H116" s="6">
        <v>2</v>
      </c>
      <c r="I116" s="6">
        <v>2</v>
      </c>
      <c r="J116" s="6">
        <v>1</v>
      </c>
      <c r="K116" s="6">
        <v>3</v>
      </c>
      <c r="L116" s="6"/>
      <c r="N116" s="8">
        <f t="shared" si="9"/>
        <v>2</v>
      </c>
      <c r="O116" s="8">
        <f t="shared" si="10"/>
        <v>2</v>
      </c>
    </row>
    <row r="117" spans="1:15" ht="12.75">
      <c r="A117" t="s">
        <v>78</v>
      </c>
      <c r="B117" s="6" t="s">
        <v>97</v>
      </c>
      <c r="C117" s="6">
        <v>2</v>
      </c>
      <c r="D117" s="6">
        <v>3</v>
      </c>
      <c r="E117" s="6">
        <v>2</v>
      </c>
      <c r="F117" s="6">
        <v>2</v>
      </c>
      <c r="G117" s="6" t="s">
        <v>90</v>
      </c>
      <c r="H117" s="6">
        <v>2</v>
      </c>
      <c r="I117" s="6">
        <v>7</v>
      </c>
      <c r="J117" s="6">
        <v>2</v>
      </c>
      <c r="K117" s="6">
        <v>2</v>
      </c>
      <c r="L117" s="6"/>
      <c r="N117" s="8">
        <f t="shared" si="9"/>
        <v>2.25</v>
      </c>
      <c r="O117" s="8">
        <f t="shared" si="10"/>
        <v>3.25</v>
      </c>
    </row>
    <row r="118" spans="1:15" ht="12.75">
      <c r="A118" t="s">
        <v>79</v>
      </c>
      <c r="B118" s="6" t="s">
        <v>104</v>
      </c>
      <c r="C118" s="6">
        <v>2</v>
      </c>
      <c r="D118" s="6">
        <v>2</v>
      </c>
      <c r="E118" s="6">
        <v>2</v>
      </c>
      <c r="F118" s="6">
        <v>1</v>
      </c>
      <c r="G118" s="6" t="s">
        <v>96</v>
      </c>
      <c r="H118" s="6">
        <v>2</v>
      </c>
      <c r="I118" s="6">
        <v>2</v>
      </c>
      <c r="J118" s="6">
        <v>2</v>
      </c>
      <c r="K118" s="6">
        <v>2</v>
      </c>
      <c r="L118" s="6"/>
      <c r="N118" s="8">
        <f t="shared" si="9"/>
        <v>1.75</v>
      </c>
      <c r="O118" s="8">
        <f t="shared" si="10"/>
        <v>2</v>
      </c>
    </row>
    <row r="119" spans="1:15" ht="12.75">
      <c r="A119" t="s">
        <v>80</v>
      </c>
      <c r="B119" s="6" t="s">
        <v>99</v>
      </c>
      <c r="C119" s="6">
        <v>3</v>
      </c>
      <c r="D119" s="6">
        <v>4</v>
      </c>
      <c r="E119" s="6">
        <v>3</v>
      </c>
      <c r="F119" s="6">
        <v>2</v>
      </c>
      <c r="G119" s="6" t="s">
        <v>97</v>
      </c>
      <c r="H119" s="6">
        <v>2</v>
      </c>
      <c r="I119" s="6">
        <v>3</v>
      </c>
      <c r="J119" s="6">
        <v>3</v>
      </c>
      <c r="K119" s="6">
        <v>3</v>
      </c>
      <c r="L119" s="6"/>
      <c r="N119" s="8">
        <f t="shared" si="9"/>
        <v>3</v>
      </c>
      <c r="O119" s="8">
        <f t="shared" si="10"/>
        <v>2.75</v>
      </c>
    </row>
    <row r="120" spans="1:15" ht="12.75">
      <c r="A120" t="s">
        <v>81</v>
      </c>
      <c r="B120" s="6" t="s">
        <v>86</v>
      </c>
      <c r="C120" s="6">
        <v>1</v>
      </c>
      <c r="D120" s="6">
        <v>1</v>
      </c>
      <c r="E120" s="6">
        <v>6</v>
      </c>
      <c r="F120" s="6">
        <v>1</v>
      </c>
      <c r="G120" s="6" t="s">
        <v>98</v>
      </c>
      <c r="H120" s="6">
        <v>1</v>
      </c>
      <c r="I120" s="6">
        <v>2</v>
      </c>
      <c r="J120" s="6">
        <v>1</v>
      </c>
      <c r="K120" s="6">
        <v>2</v>
      </c>
      <c r="L120" s="6"/>
      <c r="N120" s="8">
        <f t="shared" si="9"/>
        <v>2.25</v>
      </c>
      <c r="O120" s="8">
        <f t="shared" si="10"/>
        <v>1.5</v>
      </c>
    </row>
    <row r="121" spans="1:15" ht="12.75">
      <c r="A121" t="s">
        <v>82</v>
      </c>
      <c r="B121" s="6" t="s">
        <v>90</v>
      </c>
      <c r="C121" s="6">
        <v>2</v>
      </c>
      <c r="D121" s="6">
        <v>2</v>
      </c>
      <c r="E121" s="6">
        <v>3</v>
      </c>
      <c r="F121" s="6">
        <v>2</v>
      </c>
      <c r="G121" s="6" t="s">
        <v>99</v>
      </c>
      <c r="H121" s="6">
        <v>3</v>
      </c>
      <c r="I121" s="6">
        <v>1</v>
      </c>
      <c r="J121" s="6">
        <v>2</v>
      </c>
      <c r="K121" s="6">
        <v>3</v>
      </c>
      <c r="L121" s="6"/>
      <c r="N121" s="8">
        <f t="shared" si="9"/>
        <v>2.25</v>
      </c>
      <c r="O121" s="8">
        <f t="shared" si="10"/>
        <v>2.25</v>
      </c>
    </row>
    <row r="122" spans="1:15" ht="12.75">
      <c r="A122" t="s">
        <v>83</v>
      </c>
      <c r="B122" s="6" t="s">
        <v>100</v>
      </c>
      <c r="C122" s="6">
        <v>3</v>
      </c>
      <c r="D122" s="6">
        <v>1</v>
      </c>
      <c r="E122" s="6">
        <v>1</v>
      </c>
      <c r="F122" s="6">
        <v>2</v>
      </c>
      <c r="G122" s="6" t="s">
        <v>100</v>
      </c>
      <c r="H122" s="6">
        <v>2</v>
      </c>
      <c r="I122" s="6">
        <v>4</v>
      </c>
      <c r="J122" s="6">
        <v>1</v>
      </c>
      <c r="K122" s="6">
        <v>3</v>
      </c>
      <c r="L122" s="6"/>
      <c r="N122" s="8">
        <f t="shared" si="9"/>
        <v>1.75</v>
      </c>
      <c r="O122" s="8">
        <f t="shared" si="10"/>
        <v>2.5</v>
      </c>
    </row>
    <row r="123" spans="3:15" ht="12.75">
      <c r="C123" s="6">
        <f>SUM(C105:C122)</f>
        <v>42</v>
      </c>
      <c r="D123" s="6">
        <f>SUM(D105:D122)</f>
        <v>50</v>
      </c>
      <c r="E123" s="6">
        <f>SUM(E105:E122)</f>
        <v>43</v>
      </c>
      <c r="F123" s="6">
        <f>SUM(F105:F122)</f>
        <v>33</v>
      </c>
      <c r="G123" s="6"/>
      <c r="H123" s="6">
        <f>SUM(H105:H122)</f>
        <v>35</v>
      </c>
      <c r="I123" s="6">
        <f>SUM(I105:I122)</f>
        <v>46</v>
      </c>
      <c r="J123" s="6">
        <f>SUM(J105:J122)</f>
        <v>31</v>
      </c>
      <c r="K123" s="6">
        <f>SUM(K105:K122)</f>
        <v>39</v>
      </c>
      <c r="N123" s="8">
        <f t="shared" si="9"/>
        <v>42</v>
      </c>
      <c r="O123" s="8">
        <f t="shared" si="10"/>
        <v>37.75</v>
      </c>
    </row>
    <row r="124" spans="6:15" ht="12.75">
      <c r="F124" s="6">
        <f>SUM(C123:F123)</f>
        <v>168</v>
      </c>
      <c r="G124" s="6"/>
      <c r="H124" s="6"/>
      <c r="I124" s="6"/>
      <c r="J124" s="6"/>
      <c r="K124" s="6">
        <f>SUM(H123:K123)</f>
        <v>151</v>
      </c>
      <c r="L124" s="6">
        <f>+F124+K124</f>
        <v>319</v>
      </c>
      <c r="N124" s="8"/>
      <c r="O124" s="8"/>
    </row>
    <row r="125" spans="2:15" ht="12.75">
      <c r="B125" s="6" t="s">
        <v>22</v>
      </c>
      <c r="C125" s="6">
        <f>DCOUNT(C104:C122,C104,$Q$5:$Q$6)</f>
        <v>9</v>
      </c>
      <c r="D125" s="6">
        <f>DCOUNT(D104:D122,D104,$R$5:$R$6)</f>
        <v>9</v>
      </c>
      <c r="E125" s="6">
        <f>DCOUNT(E104:E122,E104,$S$5:$S$6)</f>
        <v>10</v>
      </c>
      <c r="F125" s="6">
        <f>DCOUNT(F104:F122,F104,$T$5:$T$6)</f>
        <v>11</v>
      </c>
      <c r="G125" s="6"/>
      <c r="H125" s="6">
        <f>DCOUNT(H104:H122,H104,$U$5:$U$6)</f>
        <v>11</v>
      </c>
      <c r="I125" s="6">
        <f>DCOUNT(I104:I122,I104,$V$5:$V$6)</f>
        <v>10</v>
      </c>
      <c r="J125" s="6">
        <f>DCOUNT(J104:J122,J104,$W$5:$W$6)</f>
        <v>9</v>
      </c>
      <c r="K125" s="6">
        <f>DCOUNT(K104:K122,K104,$X$5:$X$6)</f>
        <v>13</v>
      </c>
      <c r="L125" s="6">
        <f>SUM(C125:K125)</f>
        <v>82</v>
      </c>
      <c r="N125" s="8"/>
      <c r="O125" s="8"/>
    </row>
    <row r="126" spans="14:15" ht="12.75">
      <c r="N126" s="8"/>
      <c r="O126" s="8"/>
    </row>
    <row r="127" spans="14:15" ht="12.75">
      <c r="N127" s="8" t="s">
        <v>106</v>
      </c>
      <c r="O127" s="8"/>
    </row>
    <row r="128" spans="1:15" ht="18">
      <c r="A128" s="1" t="s">
        <v>6</v>
      </c>
      <c r="C128" t="s">
        <v>34</v>
      </c>
      <c r="H128" t="s">
        <v>33</v>
      </c>
      <c r="N128" s="7" t="s">
        <v>34</v>
      </c>
      <c r="O128" s="7" t="s">
        <v>33</v>
      </c>
    </row>
    <row r="129" spans="3:15" ht="12.75">
      <c r="C129" t="s">
        <v>58</v>
      </c>
      <c r="D129" t="s">
        <v>59</v>
      </c>
      <c r="E129" t="s">
        <v>60</v>
      </c>
      <c r="F129" t="s">
        <v>61</v>
      </c>
      <c r="H129" t="s">
        <v>62</v>
      </c>
      <c r="I129" t="s">
        <v>63</v>
      </c>
      <c r="J129" t="s">
        <v>64</v>
      </c>
      <c r="K129" t="s">
        <v>65</v>
      </c>
      <c r="N129" s="8"/>
      <c r="O129" s="8"/>
    </row>
    <row r="130" spans="1:15" ht="12.75">
      <c r="A130" t="s">
        <v>66</v>
      </c>
      <c r="B130" s="6" t="s">
        <v>84</v>
      </c>
      <c r="C130" s="6">
        <v>2</v>
      </c>
      <c r="D130" s="6">
        <v>2</v>
      </c>
      <c r="E130" s="6">
        <v>2</v>
      </c>
      <c r="F130" s="6">
        <v>2</v>
      </c>
      <c r="G130" s="6" t="s">
        <v>84</v>
      </c>
      <c r="H130" s="6">
        <v>2</v>
      </c>
      <c r="I130" s="6">
        <v>3</v>
      </c>
      <c r="J130" s="6">
        <v>2</v>
      </c>
      <c r="K130" s="6">
        <v>3</v>
      </c>
      <c r="L130" s="6"/>
      <c r="N130" s="8">
        <f aca="true" t="shared" si="11" ref="N130:N148">AVERAGE(C130:F130)</f>
        <v>2</v>
      </c>
      <c r="O130" s="8">
        <f aca="true" t="shared" si="12" ref="O130:O148">AVERAGE(H130:K130)</f>
        <v>2.5</v>
      </c>
    </row>
    <row r="131" spans="1:15" ht="12.75">
      <c r="A131" t="s">
        <v>67</v>
      </c>
      <c r="B131" s="6" t="s">
        <v>101</v>
      </c>
      <c r="C131" s="6">
        <v>5</v>
      </c>
      <c r="D131" s="6">
        <v>3</v>
      </c>
      <c r="E131" s="6">
        <v>2</v>
      </c>
      <c r="F131" s="6">
        <v>5</v>
      </c>
      <c r="G131" s="6" t="s">
        <v>85</v>
      </c>
      <c r="H131" s="6">
        <v>3</v>
      </c>
      <c r="I131" s="6">
        <v>1</v>
      </c>
      <c r="J131" s="6">
        <v>1</v>
      </c>
      <c r="K131" s="6">
        <v>3</v>
      </c>
      <c r="L131" s="6"/>
      <c r="N131" s="8">
        <f t="shared" si="11"/>
        <v>3.75</v>
      </c>
      <c r="O131" s="8">
        <f t="shared" si="12"/>
        <v>2</v>
      </c>
    </row>
    <row r="132" spans="1:15" ht="12.75">
      <c r="A132" t="s">
        <v>68</v>
      </c>
      <c r="B132" s="6" t="s">
        <v>87</v>
      </c>
      <c r="C132" s="6">
        <v>2</v>
      </c>
      <c r="D132" s="6">
        <v>2</v>
      </c>
      <c r="E132" s="6">
        <v>1</v>
      </c>
      <c r="F132" s="6">
        <v>2</v>
      </c>
      <c r="G132" s="6" t="s">
        <v>86</v>
      </c>
      <c r="H132" s="6">
        <v>1</v>
      </c>
      <c r="I132" s="6">
        <v>1</v>
      </c>
      <c r="J132" s="6">
        <v>4</v>
      </c>
      <c r="K132" s="6">
        <v>1</v>
      </c>
      <c r="L132" s="6"/>
      <c r="N132" s="8">
        <f t="shared" si="11"/>
        <v>1.75</v>
      </c>
      <c r="O132" s="8">
        <f t="shared" si="12"/>
        <v>1.75</v>
      </c>
    </row>
    <row r="133" spans="1:15" ht="12.75">
      <c r="A133" t="s">
        <v>69</v>
      </c>
      <c r="B133" s="6" t="s">
        <v>102</v>
      </c>
      <c r="C133" s="6">
        <v>1</v>
      </c>
      <c r="D133" s="6">
        <v>1</v>
      </c>
      <c r="E133" s="6">
        <v>2</v>
      </c>
      <c r="F133" s="6">
        <v>2</v>
      </c>
      <c r="G133" s="6" t="s">
        <v>87</v>
      </c>
      <c r="H133" s="6">
        <v>5</v>
      </c>
      <c r="I133" s="6">
        <v>3</v>
      </c>
      <c r="J133" s="6">
        <v>2</v>
      </c>
      <c r="K133" s="6">
        <v>3</v>
      </c>
      <c r="L133" s="6"/>
      <c r="N133" s="8">
        <f t="shared" si="11"/>
        <v>1.5</v>
      </c>
      <c r="O133" s="8">
        <f t="shared" si="12"/>
        <v>3.25</v>
      </c>
    </row>
    <row r="134" spans="1:15" ht="12.75">
      <c r="A134" t="s">
        <v>70</v>
      </c>
      <c r="B134" s="6" t="s">
        <v>96</v>
      </c>
      <c r="C134" s="6">
        <v>1</v>
      </c>
      <c r="D134" s="6">
        <v>1</v>
      </c>
      <c r="E134" s="6">
        <v>2</v>
      </c>
      <c r="F134" s="6">
        <v>1</v>
      </c>
      <c r="G134" s="6" t="s">
        <v>88</v>
      </c>
      <c r="H134" s="6">
        <v>2</v>
      </c>
      <c r="I134" s="6">
        <v>3</v>
      </c>
      <c r="J134" s="6">
        <v>2</v>
      </c>
      <c r="K134" s="6">
        <v>4</v>
      </c>
      <c r="L134" s="6"/>
      <c r="N134" s="8">
        <f t="shared" si="11"/>
        <v>1.25</v>
      </c>
      <c r="O134" s="8">
        <f t="shared" si="12"/>
        <v>2.75</v>
      </c>
    </row>
    <row r="135" spans="1:15" ht="12.75">
      <c r="A135" t="s">
        <v>71</v>
      </c>
      <c r="B135" s="6" t="s">
        <v>95</v>
      </c>
      <c r="C135" s="6">
        <v>1</v>
      </c>
      <c r="D135" s="6">
        <v>2</v>
      </c>
      <c r="E135" s="6">
        <v>2</v>
      </c>
      <c r="F135" s="6">
        <v>1</v>
      </c>
      <c r="G135" s="6" t="s">
        <v>89</v>
      </c>
      <c r="H135" s="6">
        <v>3</v>
      </c>
      <c r="I135" s="6">
        <v>1</v>
      </c>
      <c r="J135" s="6">
        <v>1</v>
      </c>
      <c r="K135" s="6">
        <v>1</v>
      </c>
      <c r="L135" s="6"/>
      <c r="N135" s="8">
        <f t="shared" si="11"/>
        <v>1.5</v>
      </c>
      <c r="O135" s="8">
        <f t="shared" si="12"/>
        <v>1.5</v>
      </c>
    </row>
    <row r="136" spans="1:15" ht="12.75">
      <c r="A136" t="s">
        <v>72</v>
      </c>
      <c r="B136" s="6" t="s">
        <v>98</v>
      </c>
      <c r="C136" s="6">
        <v>1</v>
      </c>
      <c r="D136" s="6">
        <v>2</v>
      </c>
      <c r="E136" s="6">
        <v>1</v>
      </c>
      <c r="F136" s="6">
        <v>1</v>
      </c>
      <c r="G136" s="6" t="s">
        <v>105</v>
      </c>
      <c r="H136" s="6">
        <v>3</v>
      </c>
      <c r="I136" s="6">
        <v>2</v>
      </c>
      <c r="J136" s="6">
        <v>3</v>
      </c>
      <c r="K136" s="6">
        <v>2</v>
      </c>
      <c r="L136" s="6"/>
      <c r="N136" s="8">
        <f t="shared" si="11"/>
        <v>1.25</v>
      </c>
      <c r="O136" s="8">
        <f t="shared" si="12"/>
        <v>2.5</v>
      </c>
    </row>
    <row r="137" spans="1:15" ht="12.75">
      <c r="A137" t="s">
        <v>73</v>
      </c>
      <c r="B137" s="6" t="s">
        <v>94</v>
      </c>
      <c r="C137" s="6">
        <v>4</v>
      </c>
      <c r="D137" s="6">
        <v>3</v>
      </c>
      <c r="E137" s="6">
        <v>2</v>
      </c>
      <c r="F137" s="6">
        <v>2</v>
      </c>
      <c r="G137" s="6" t="s">
        <v>91</v>
      </c>
      <c r="H137" s="6">
        <v>2</v>
      </c>
      <c r="I137" s="6">
        <v>2</v>
      </c>
      <c r="J137" s="6">
        <v>1</v>
      </c>
      <c r="K137" s="6">
        <v>2</v>
      </c>
      <c r="L137" s="6"/>
      <c r="N137" s="8">
        <f t="shared" si="11"/>
        <v>2.75</v>
      </c>
      <c r="O137" s="8">
        <f t="shared" si="12"/>
        <v>1.75</v>
      </c>
    </row>
    <row r="138" spans="1:15" ht="12.75">
      <c r="A138" t="s">
        <v>74</v>
      </c>
      <c r="B138" s="6" t="s">
        <v>93</v>
      </c>
      <c r="C138" s="6">
        <v>5</v>
      </c>
      <c r="D138" s="6">
        <v>1</v>
      </c>
      <c r="E138" s="6">
        <v>2</v>
      </c>
      <c r="F138" s="6">
        <v>2</v>
      </c>
      <c r="G138" s="6" t="s">
        <v>92</v>
      </c>
      <c r="H138" s="6">
        <v>2</v>
      </c>
      <c r="I138" s="6">
        <v>2</v>
      </c>
      <c r="J138" s="6">
        <v>1</v>
      </c>
      <c r="K138" s="6">
        <v>2</v>
      </c>
      <c r="L138" s="6"/>
      <c r="N138" s="8">
        <f t="shared" si="11"/>
        <v>2.5</v>
      </c>
      <c r="O138" s="8">
        <f t="shared" si="12"/>
        <v>1.75</v>
      </c>
    </row>
    <row r="139" spans="1:15" ht="12.75">
      <c r="A139" t="s">
        <v>75</v>
      </c>
      <c r="B139" s="6" t="s">
        <v>103</v>
      </c>
      <c r="C139" s="6">
        <v>1</v>
      </c>
      <c r="D139" s="6">
        <v>1</v>
      </c>
      <c r="E139" s="6">
        <v>2</v>
      </c>
      <c r="F139" s="6">
        <v>2</v>
      </c>
      <c r="G139" s="6" t="s">
        <v>93</v>
      </c>
      <c r="H139" s="6">
        <v>2</v>
      </c>
      <c r="I139" s="6">
        <v>2</v>
      </c>
      <c r="J139" s="6">
        <v>3</v>
      </c>
      <c r="K139" s="6">
        <v>2</v>
      </c>
      <c r="L139" s="6"/>
      <c r="N139" s="8">
        <f t="shared" si="11"/>
        <v>1.5</v>
      </c>
      <c r="O139" s="8">
        <f t="shared" si="12"/>
        <v>2.25</v>
      </c>
    </row>
    <row r="140" spans="1:15" ht="12.75">
      <c r="A140" t="s">
        <v>76</v>
      </c>
      <c r="B140" s="6" t="s">
        <v>88</v>
      </c>
      <c r="C140" s="6">
        <v>1</v>
      </c>
      <c r="D140" s="6">
        <v>2</v>
      </c>
      <c r="E140" s="6">
        <v>3</v>
      </c>
      <c r="F140" s="6">
        <v>3</v>
      </c>
      <c r="G140" s="6" t="s">
        <v>94</v>
      </c>
      <c r="H140" s="6">
        <v>3</v>
      </c>
      <c r="I140" s="6">
        <v>2</v>
      </c>
      <c r="J140" s="6">
        <v>2</v>
      </c>
      <c r="K140" s="6">
        <v>2</v>
      </c>
      <c r="L140" s="6"/>
      <c r="N140" s="8">
        <f t="shared" si="11"/>
        <v>2.25</v>
      </c>
      <c r="O140" s="8">
        <f t="shared" si="12"/>
        <v>2.25</v>
      </c>
    </row>
    <row r="141" spans="1:15" ht="12.75">
      <c r="A141" t="s">
        <v>77</v>
      </c>
      <c r="B141" s="6" t="s">
        <v>92</v>
      </c>
      <c r="C141" s="6">
        <v>1</v>
      </c>
      <c r="D141" s="6">
        <v>2</v>
      </c>
      <c r="E141" s="6">
        <v>2</v>
      </c>
      <c r="F141" s="6">
        <v>2</v>
      </c>
      <c r="G141" s="6" t="s">
        <v>95</v>
      </c>
      <c r="H141" s="6">
        <v>3</v>
      </c>
      <c r="I141" s="6">
        <v>2</v>
      </c>
      <c r="J141" s="6">
        <v>2</v>
      </c>
      <c r="K141" s="6">
        <v>2</v>
      </c>
      <c r="L141" s="6"/>
      <c r="N141" s="8">
        <f t="shared" si="11"/>
        <v>1.75</v>
      </c>
      <c r="O141" s="8">
        <f t="shared" si="12"/>
        <v>2.25</v>
      </c>
    </row>
    <row r="142" spans="1:15" ht="12.75">
      <c r="A142" t="s">
        <v>78</v>
      </c>
      <c r="B142" s="6" t="s">
        <v>97</v>
      </c>
      <c r="C142" s="6">
        <v>2</v>
      </c>
      <c r="D142" s="6">
        <v>4</v>
      </c>
      <c r="E142" s="6">
        <v>1</v>
      </c>
      <c r="F142" s="6">
        <v>1</v>
      </c>
      <c r="G142" s="6" t="s">
        <v>90</v>
      </c>
      <c r="H142" s="6">
        <v>2</v>
      </c>
      <c r="I142" s="6">
        <v>1</v>
      </c>
      <c r="J142" s="6">
        <v>1</v>
      </c>
      <c r="K142" s="6">
        <v>3</v>
      </c>
      <c r="L142" s="6"/>
      <c r="N142" s="8">
        <f t="shared" si="11"/>
        <v>2</v>
      </c>
      <c r="O142" s="8">
        <f t="shared" si="12"/>
        <v>1.75</v>
      </c>
    </row>
    <row r="143" spans="1:15" ht="12.75">
      <c r="A143" t="s">
        <v>79</v>
      </c>
      <c r="B143" s="6" t="s">
        <v>104</v>
      </c>
      <c r="C143" s="6">
        <v>3</v>
      </c>
      <c r="D143" s="6">
        <v>6</v>
      </c>
      <c r="E143" s="6">
        <v>2</v>
      </c>
      <c r="F143" s="6">
        <v>2</v>
      </c>
      <c r="G143" s="6" t="s">
        <v>96</v>
      </c>
      <c r="H143" s="6">
        <v>2</v>
      </c>
      <c r="I143" s="6">
        <v>2</v>
      </c>
      <c r="J143" s="6">
        <v>2</v>
      </c>
      <c r="K143" s="6">
        <v>2</v>
      </c>
      <c r="L143" s="6"/>
      <c r="N143" s="8">
        <f t="shared" si="11"/>
        <v>3.25</v>
      </c>
      <c r="O143" s="8">
        <f t="shared" si="12"/>
        <v>2</v>
      </c>
    </row>
    <row r="144" spans="1:15" ht="12.75">
      <c r="A144" t="s">
        <v>80</v>
      </c>
      <c r="B144" s="6" t="s">
        <v>99</v>
      </c>
      <c r="C144" s="6">
        <v>4</v>
      </c>
      <c r="D144" s="6">
        <v>2</v>
      </c>
      <c r="E144" s="6">
        <v>2</v>
      </c>
      <c r="F144" s="6">
        <v>3</v>
      </c>
      <c r="G144" s="6" t="s">
        <v>97</v>
      </c>
      <c r="H144" s="6">
        <v>2</v>
      </c>
      <c r="I144" s="6">
        <v>2</v>
      </c>
      <c r="J144" s="6">
        <v>2</v>
      </c>
      <c r="K144" s="6">
        <v>2</v>
      </c>
      <c r="L144" s="6"/>
      <c r="N144" s="8">
        <f t="shared" si="11"/>
        <v>2.75</v>
      </c>
      <c r="O144" s="8">
        <f t="shared" si="12"/>
        <v>2</v>
      </c>
    </row>
    <row r="145" spans="1:15" ht="12.75">
      <c r="A145" t="s">
        <v>81</v>
      </c>
      <c r="B145" s="6" t="s">
        <v>86</v>
      </c>
      <c r="C145" s="6">
        <v>1</v>
      </c>
      <c r="D145" s="6">
        <v>2</v>
      </c>
      <c r="E145" s="6">
        <v>1</v>
      </c>
      <c r="F145" s="6">
        <v>3</v>
      </c>
      <c r="G145" s="6" t="s">
        <v>98</v>
      </c>
      <c r="H145" s="6">
        <v>2</v>
      </c>
      <c r="I145" s="6">
        <v>2</v>
      </c>
      <c r="J145" s="6">
        <v>1</v>
      </c>
      <c r="K145" s="6">
        <v>1</v>
      </c>
      <c r="L145" s="6"/>
      <c r="N145" s="8">
        <f t="shared" si="11"/>
        <v>1.75</v>
      </c>
      <c r="O145" s="8">
        <f t="shared" si="12"/>
        <v>1.5</v>
      </c>
    </row>
    <row r="146" spans="1:15" ht="12.75">
      <c r="A146" t="s">
        <v>82</v>
      </c>
      <c r="B146" s="6" t="s">
        <v>90</v>
      </c>
      <c r="C146" s="6">
        <v>1</v>
      </c>
      <c r="D146" s="6">
        <v>1</v>
      </c>
      <c r="E146" s="6">
        <v>2</v>
      </c>
      <c r="F146" s="6">
        <v>2</v>
      </c>
      <c r="G146" s="6" t="s">
        <v>99</v>
      </c>
      <c r="H146" s="6">
        <v>1</v>
      </c>
      <c r="I146" s="6">
        <v>1</v>
      </c>
      <c r="J146" s="6">
        <v>1</v>
      </c>
      <c r="K146" s="6">
        <v>1</v>
      </c>
      <c r="L146" s="6"/>
      <c r="N146" s="8">
        <f t="shared" si="11"/>
        <v>1.5</v>
      </c>
      <c r="O146" s="8">
        <f t="shared" si="12"/>
        <v>1</v>
      </c>
    </row>
    <row r="147" spans="1:15" ht="12.75">
      <c r="A147" t="s">
        <v>83</v>
      </c>
      <c r="B147" s="6" t="s">
        <v>100</v>
      </c>
      <c r="C147" s="6">
        <v>1</v>
      </c>
      <c r="D147" s="6">
        <v>1</v>
      </c>
      <c r="E147" s="6">
        <v>1</v>
      </c>
      <c r="F147" s="6">
        <v>3</v>
      </c>
      <c r="G147" s="6" t="s">
        <v>100</v>
      </c>
      <c r="H147" s="6">
        <v>1</v>
      </c>
      <c r="I147" s="6">
        <v>2</v>
      </c>
      <c r="J147" s="6">
        <v>2</v>
      </c>
      <c r="K147" s="6">
        <v>2</v>
      </c>
      <c r="L147" s="6"/>
      <c r="N147" s="8">
        <f t="shared" si="11"/>
        <v>1.5</v>
      </c>
      <c r="O147" s="8">
        <f t="shared" si="12"/>
        <v>1.75</v>
      </c>
    </row>
    <row r="148" spans="3:15" ht="12.75">
      <c r="C148" s="6">
        <f>SUM(C130:C147)</f>
        <v>37</v>
      </c>
      <c r="D148" s="6">
        <f>SUM(D130:D147)</f>
        <v>38</v>
      </c>
      <c r="E148" s="6">
        <f>SUM(E130:E147)</f>
        <v>32</v>
      </c>
      <c r="F148" s="6">
        <f>SUM(F130:F147)</f>
        <v>39</v>
      </c>
      <c r="G148" s="6"/>
      <c r="H148" s="6">
        <f>SUM(H130:H147)</f>
        <v>41</v>
      </c>
      <c r="I148" s="6">
        <f>SUM(I130:I147)</f>
        <v>34</v>
      </c>
      <c r="J148" s="6">
        <f>SUM(J130:J147)</f>
        <v>33</v>
      </c>
      <c r="K148" s="6">
        <f>SUM(K130:K147)</f>
        <v>38</v>
      </c>
      <c r="N148" s="8">
        <f t="shared" si="11"/>
        <v>36.5</v>
      </c>
      <c r="O148" s="8">
        <f t="shared" si="12"/>
        <v>36.5</v>
      </c>
    </row>
    <row r="149" spans="6:15" ht="12.75">
      <c r="F149" s="6">
        <f>SUM(C148:F148)</f>
        <v>146</v>
      </c>
      <c r="G149" s="6"/>
      <c r="H149" s="6"/>
      <c r="I149" s="6"/>
      <c r="J149" s="6"/>
      <c r="K149" s="6">
        <f>SUM(H148:K148)</f>
        <v>146</v>
      </c>
      <c r="L149" s="6">
        <f>+F149+K149</f>
        <v>292</v>
      </c>
      <c r="N149" s="8"/>
      <c r="O149" s="8"/>
    </row>
    <row r="150" spans="2:15" ht="12.75">
      <c r="B150" s="6" t="s">
        <v>22</v>
      </c>
      <c r="C150" s="6">
        <f>DCOUNT(C129:C147,C129,$Q$5:$Q$6)</f>
        <v>3</v>
      </c>
      <c r="D150" s="6">
        <f>DCOUNT(D129:D147,D129,$R$5:$R$6)</f>
        <v>8</v>
      </c>
      <c r="E150" s="6">
        <f>DCOUNT(E129:E147,E129,$S$5:$S$6)</f>
        <v>12</v>
      </c>
      <c r="F150" s="6">
        <f>DCOUNT(F129:F147,F129,$T$5:$T$6)</f>
        <v>9</v>
      </c>
      <c r="G150" s="6"/>
      <c r="H150" s="6">
        <f>DCOUNT(H129:H147,H129,$U$5:$U$6)</f>
        <v>9</v>
      </c>
      <c r="I150" s="6">
        <f>DCOUNT(I129:I147,I129,$V$5:$V$6)</f>
        <v>10</v>
      </c>
      <c r="J150" s="6">
        <f>DCOUNT(J129:J147,J129,$W$5:$W$6)</f>
        <v>8</v>
      </c>
      <c r="K150" s="6">
        <f>DCOUNT(K129:K147,K129,$X$5:$X$6)</f>
        <v>9</v>
      </c>
      <c r="L150" s="6">
        <f>SUM(C150:K150)</f>
        <v>68</v>
      </c>
      <c r="N150" s="8"/>
      <c r="O150" s="8"/>
    </row>
    <row r="151" spans="14:15" ht="12.75">
      <c r="N151" s="8"/>
      <c r="O151" s="8"/>
    </row>
    <row r="152" spans="14:15" ht="12.75">
      <c r="N152" s="8" t="s">
        <v>106</v>
      </c>
      <c r="O152" s="8"/>
    </row>
    <row r="153" spans="1:15" ht="18">
      <c r="A153" s="1" t="s">
        <v>5</v>
      </c>
      <c r="C153" t="s">
        <v>34</v>
      </c>
      <c r="H153" t="s">
        <v>33</v>
      </c>
      <c r="N153" s="7" t="s">
        <v>34</v>
      </c>
      <c r="O153" s="7" t="s">
        <v>33</v>
      </c>
    </row>
    <row r="154" spans="3:15" ht="12.75">
      <c r="C154" t="s">
        <v>58</v>
      </c>
      <c r="D154" t="s">
        <v>59</v>
      </c>
      <c r="E154" t="s">
        <v>60</v>
      </c>
      <c r="F154" t="s">
        <v>61</v>
      </c>
      <c r="H154" t="s">
        <v>62</v>
      </c>
      <c r="I154" t="s">
        <v>63</v>
      </c>
      <c r="J154" t="s">
        <v>64</v>
      </c>
      <c r="K154" t="s">
        <v>65</v>
      </c>
      <c r="N154" s="8"/>
      <c r="O154" s="8"/>
    </row>
    <row r="155" spans="1:15" ht="12.75">
      <c r="A155" t="s">
        <v>66</v>
      </c>
      <c r="B155" s="6" t="s">
        <v>84</v>
      </c>
      <c r="C155" s="6">
        <v>1</v>
      </c>
      <c r="D155" s="6">
        <v>1</v>
      </c>
      <c r="E155" s="6">
        <v>2</v>
      </c>
      <c r="F155" s="6">
        <v>1</v>
      </c>
      <c r="G155" s="6" t="s">
        <v>84</v>
      </c>
      <c r="H155" s="6">
        <v>2</v>
      </c>
      <c r="I155" s="6">
        <v>1</v>
      </c>
      <c r="J155" s="6">
        <v>2</v>
      </c>
      <c r="K155" s="6">
        <v>1</v>
      </c>
      <c r="L155" s="6"/>
      <c r="N155" s="8">
        <f aca="true" t="shared" si="13" ref="N155:N173">AVERAGE(C155:F155)</f>
        <v>1.25</v>
      </c>
      <c r="O155" s="8">
        <f aca="true" t="shared" si="14" ref="O155:O173">AVERAGE(H155:K155)</f>
        <v>1.5</v>
      </c>
    </row>
    <row r="156" spans="1:15" ht="12.75">
      <c r="A156" t="s">
        <v>67</v>
      </c>
      <c r="B156" s="6" t="s">
        <v>101</v>
      </c>
      <c r="C156" s="6">
        <v>2</v>
      </c>
      <c r="D156" s="6">
        <v>1</v>
      </c>
      <c r="E156" s="6">
        <v>6</v>
      </c>
      <c r="F156" s="6">
        <v>4</v>
      </c>
      <c r="G156" s="6" t="s">
        <v>85</v>
      </c>
      <c r="H156" s="6">
        <v>3</v>
      </c>
      <c r="I156" s="6">
        <v>1</v>
      </c>
      <c r="J156" s="6">
        <v>1</v>
      </c>
      <c r="K156" s="6">
        <v>1</v>
      </c>
      <c r="L156" s="6"/>
      <c r="N156" s="8">
        <f t="shared" si="13"/>
        <v>3.25</v>
      </c>
      <c r="O156" s="8">
        <f t="shared" si="14"/>
        <v>1.5</v>
      </c>
    </row>
    <row r="157" spans="1:15" ht="12.75">
      <c r="A157" t="s">
        <v>68</v>
      </c>
      <c r="B157" s="6" t="s">
        <v>87</v>
      </c>
      <c r="C157" s="6">
        <v>2</v>
      </c>
      <c r="D157" s="6">
        <v>3</v>
      </c>
      <c r="E157" s="6">
        <v>2</v>
      </c>
      <c r="F157" s="6">
        <v>2</v>
      </c>
      <c r="G157" s="6" t="s">
        <v>86</v>
      </c>
      <c r="H157" s="6">
        <v>1</v>
      </c>
      <c r="I157" s="6">
        <v>5</v>
      </c>
      <c r="J157" s="6">
        <v>3</v>
      </c>
      <c r="K157" s="6">
        <v>1</v>
      </c>
      <c r="L157" s="6"/>
      <c r="N157" s="8">
        <f t="shared" si="13"/>
        <v>2.25</v>
      </c>
      <c r="O157" s="8">
        <f t="shared" si="14"/>
        <v>2.5</v>
      </c>
    </row>
    <row r="158" spans="1:15" ht="12.75">
      <c r="A158" t="s">
        <v>69</v>
      </c>
      <c r="B158" s="6" t="s">
        <v>102</v>
      </c>
      <c r="C158" s="6">
        <v>2</v>
      </c>
      <c r="D158" s="6">
        <v>3</v>
      </c>
      <c r="E158" s="6">
        <v>2</v>
      </c>
      <c r="F158" s="6">
        <v>2</v>
      </c>
      <c r="G158" s="6" t="s">
        <v>87</v>
      </c>
      <c r="H158" s="6">
        <v>3</v>
      </c>
      <c r="I158" s="6">
        <v>2</v>
      </c>
      <c r="J158" s="6">
        <v>3</v>
      </c>
      <c r="K158" s="6">
        <v>1</v>
      </c>
      <c r="L158" s="6"/>
      <c r="N158" s="8">
        <f t="shared" si="13"/>
        <v>2.25</v>
      </c>
      <c r="O158" s="8">
        <f t="shared" si="14"/>
        <v>2.25</v>
      </c>
    </row>
    <row r="159" spans="1:15" ht="12.75">
      <c r="A159" t="s">
        <v>70</v>
      </c>
      <c r="B159" s="6" t="s">
        <v>96</v>
      </c>
      <c r="C159" s="6">
        <v>1</v>
      </c>
      <c r="D159" s="6">
        <v>5</v>
      </c>
      <c r="E159" s="6">
        <v>2</v>
      </c>
      <c r="F159" s="6">
        <v>7</v>
      </c>
      <c r="G159" s="6" t="s">
        <v>88</v>
      </c>
      <c r="H159" s="6">
        <v>2</v>
      </c>
      <c r="I159" s="6">
        <v>1</v>
      </c>
      <c r="J159" s="6">
        <v>2</v>
      </c>
      <c r="K159" s="6">
        <v>2</v>
      </c>
      <c r="L159" s="6"/>
      <c r="N159" s="8">
        <f t="shared" si="13"/>
        <v>3.75</v>
      </c>
      <c r="O159" s="8">
        <f t="shared" si="14"/>
        <v>1.75</v>
      </c>
    </row>
    <row r="160" spans="1:15" ht="12.75">
      <c r="A160" t="s">
        <v>71</v>
      </c>
      <c r="B160" s="6" t="s">
        <v>95</v>
      </c>
      <c r="C160" s="6">
        <v>2</v>
      </c>
      <c r="D160" s="6">
        <v>1</v>
      </c>
      <c r="E160" s="6">
        <v>1</v>
      </c>
      <c r="F160" s="6">
        <v>2</v>
      </c>
      <c r="G160" s="6" t="s">
        <v>89</v>
      </c>
      <c r="H160" s="6">
        <v>3</v>
      </c>
      <c r="I160" s="6">
        <v>1</v>
      </c>
      <c r="J160" s="6">
        <v>2</v>
      </c>
      <c r="K160" s="6">
        <v>1</v>
      </c>
      <c r="L160" s="6"/>
      <c r="N160" s="8">
        <f t="shared" si="13"/>
        <v>1.5</v>
      </c>
      <c r="O160" s="8">
        <f t="shared" si="14"/>
        <v>1.75</v>
      </c>
    </row>
    <row r="161" spans="1:15" ht="12.75">
      <c r="A161" t="s">
        <v>72</v>
      </c>
      <c r="B161" s="6" t="s">
        <v>98</v>
      </c>
      <c r="C161" s="6">
        <v>2</v>
      </c>
      <c r="D161" s="6">
        <v>2</v>
      </c>
      <c r="E161" s="6">
        <v>1</v>
      </c>
      <c r="F161" s="6">
        <v>1</v>
      </c>
      <c r="G161" s="6" t="s">
        <v>105</v>
      </c>
      <c r="H161" s="6">
        <v>1</v>
      </c>
      <c r="I161" s="6">
        <v>2</v>
      </c>
      <c r="J161" s="6">
        <v>2</v>
      </c>
      <c r="K161" s="6">
        <v>2</v>
      </c>
      <c r="L161" s="6"/>
      <c r="N161" s="8">
        <f t="shared" si="13"/>
        <v>1.5</v>
      </c>
      <c r="O161" s="8">
        <f t="shared" si="14"/>
        <v>1.75</v>
      </c>
    </row>
    <row r="162" spans="1:15" ht="12.75">
      <c r="A162" t="s">
        <v>73</v>
      </c>
      <c r="B162" s="6" t="s">
        <v>94</v>
      </c>
      <c r="C162" s="6">
        <v>2</v>
      </c>
      <c r="D162" s="6">
        <v>3</v>
      </c>
      <c r="E162" s="6">
        <v>3</v>
      </c>
      <c r="F162" s="6">
        <v>2</v>
      </c>
      <c r="G162" s="6" t="s">
        <v>91</v>
      </c>
      <c r="H162" s="6">
        <v>2</v>
      </c>
      <c r="I162" s="6">
        <v>2</v>
      </c>
      <c r="J162" s="6">
        <v>2</v>
      </c>
      <c r="K162" s="6">
        <v>2</v>
      </c>
      <c r="L162" s="6"/>
      <c r="N162" s="8">
        <f t="shared" si="13"/>
        <v>2.5</v>
      </c>
      <c r="O162" s="8">
        <f t="shared" si="14"/>
        <v>2</v>
      </c>
    </row>
    <row r="163" spans="1:15" ht="12.75">
      <c r="A163" t="s">
        <v>74</v>
      </c>
      <c r="B163" s="6" t="s">
        <v>93</v>
      </c>
      <c r="C163" s="6">
        <v>7</v>
      </c>
      <c r="D163" s="6">
        <v>3</v>
      </c>
      <c r="E163" s="6">
        <v>2</v>
      </c>
      <c r="F163" s="6">
        <v>1</v>
      </c>
      <c r="G163" s="6" t="s">
        <v>92</v>
      </c>
      <c r="H163" s="6">
        <v>3</v>
      </c>
      <c r="I163" s="6">
        <v>2</v>
      </c>
      <c r="J163" s="6">
        <v>2</v>
      </c>
      <c r="K163" s="6">
        <v>2</v>
      </c>
      <c r="L163" s="6"/>
      <c r="N163" s="8">
        <f t="shared" si="13"/>
        <v>3.25</v>
      </c>
      <c r="O163" s="8">
        <f t="shared" si="14"/>
        <v>2.25</v>
      </c>
    </row>
    <row r="164" spans="1:15" ht="12.75">
      <c r="A164" t="s">
        <v>75</v>
      </c>
      <c r="B164" s="6" t="s">
        <v>103</v>
      </c>
      <c r="C164" s="6">
        <v>3</v>
      </c>
      <c r="D164" s="6">
        <v>1</v>
      </c>
      <c r="E164" s="6">
        <v>2</v>
      </c>
      <c r="F164" s="6">
        <v>2</v>
      </c>
      <c r="G164" s="6" t="s">
        <v>93</v>
      </c>
      <c r="H164" s="6">
        <v>2</v>
      </c>
      <c r="I164" s="6">
        <v>2</v>
      </c>
      <c r="J164" s="6">
        <v>2</v>
      </c>
      <c r="K164" s="6">
        <v>2</v>
      </c>
      <c r="L164" s="6"/>
      <c r="N164" s="8">
        <f t="shared" si="13"/>
        <v>2</v>
      </c>
      <c r="O164" s="8">
        <f t="shared" si="14"/>
        <v>2</v>
      </c>
    </row>
    <row r="165" spans="1:15" ht="12.75">
      <c r="A165" t="s">
        <v>76</v>
      </c>
      <c r="B165" s="6" t="s">
        <v>88</v>
      </c>
      <c r="C165" s="6">
        <v>2</v>
      </c>
      <c r="D165" s="6">
        <v>2</v>
      </c>
      <c r="E165" s="6">
        <v>2</v>
      </c>
      <c r="F165" s="6">
        <v>2</v>
      </c>
      <c r="G165" s="6" t="s">
        <v>94</v>
      </c>
      <c r="H165" s="6">
        <v>2</v>
      </c>
      <c r="I165" s="6">
        <v>3</v>
      </c>
      <c r="J165" s="6">
        <v>2</v>
      </c>
      <c r="K165" s="6">
        <v>2</v>
      </c>
      <c r="L165" s="6"/>
      <c r="N165" s="8">
        <f t="shared" si="13"/>
        <v>2</v>
      </c>
      <c r="O165" s="8">
        <f t="shared" si="14"/>
        <v>2.25</v>
      </c>
    </row>
    <row r="166" spans="1:15" ht="12.75">
      <c r="A166" t="s">
        <v>77</v>
      </c>
      <c r="B166" s="6" t="s">
        <v>92</v>
      </c>
      <c r="C166" s="6">
        <v>2</v>
      </c>
      <c r="D166" s="6">
        <v>1</v>
      </c>
      <c r="E166" s="6">
        <v>1</v>
      </c>
      <c r="F166" s="6">
        <v>3</v>
      </c>
      <c r="G166" s="6" t="s">
        <v>95</v>
      </c>
      <c r="H166" s="6">
        <v>2</v>
      </c>
      <c r="I166" s="6">
        <v>2</v>
      </c>
      <c r="J166" s="6">
        <v>3</v>
      </c>
      <c r="K166" s="6">
        <v>3</v>
      </c>
      <c r="L166" s="6"/>
      <c r="N166" s="8">
        <f t="shared" si="13"/>
        <v>1.75</v>
      </c>
      <c r="O166" s="8">
        <f t="shared" si="14"/>
        <v>2.5</v>
      </c>
    </row>
    <row r="167" spans="1:15" ht="12.75">
      <c r="A167" t="s">
        <v>78</v>
      </c>
      <c r="B167" s="6" t="s">
        <v>97</v>
      </c>
      <c r="C167" s="6">
        <v>1</v>
      </c>
      <c r="D167" s="6">
        <v>1</v>
      </c>
      <c r="E167" s="6">
        <v>2</v>
      </c>
      <c r="F167" s="6">
        <v>1</v>
      </c>
      <c r="G167" s="6" t="s">
        <v>90</v>
      </c>
      <c r="H167" s="6">
        <v>2</v>
      </c>
      <c r="I167" s="6">
        <v>2</v>
      </c>
      <c r="J167" s="6">
        <v>2</v>
      </c>
      <c r="K167" s="6">
        <v>1</v>
      </c>
      <c r="L167" s="6"/>
      <c r="N167" s="8">
        <f t="shared" si="13"/>
        <v>1.25</v>
      </c>
      <c r="O167" s="8">
        <f t="shared" si="14"/>
        <v>1.75</v>
      </c>
    </row>
    <row r="168" spans="1:15" ht="12.75">
      <c r="A168" t="s">
        <v>79</v>
      </c>
      <c r="B168" s="6" t="s">
        <v>104</v>
      </c>
      <c r="C168" s="6">
        <v>2</v>
      </c>
      <c r="D168" s="6">
        <v>1</v>
      </c>
      <c r="E168" s="6">
        <v>2</v>
      </c>
      <c r="F168" s="6">
        <v>1</v>
      </c>
      <c r="G168" s="6" t="s">
        <v>96</v>
      </c>
      <c r="H168" s="6">
        <v>3</v>
      </c>
      <c r="I168" s="6">
        <v>2</v>
      </c>
      <c r="J168" s="6">
        <v>2</v>
      </c>
      <c r="K168" s="6">
        <v>3</v>
      </c>
      <c r="L168" s="6"/>
      <c r="N168" s="8">
        <f t="shared" si="13"/>
        <v>1.5</v>
      </c>
      <c r="O168" s="8">
        <f t="shared" si="14"/>
        <v>2.5</v>
      </c>
    </row>
    <row r="169" spans="1:15" ht="12.75">
      <c r="A169" t="s">
        <v>80</v>
      </c>
      <c r="B169" s="6" t="s">
        <v>99</v>
      </c>
      <c r="C169" s="6">
        <v>2</v>
      </c>
      <c r="D169" s="6">
        <v>2</v>
      </c>
      <c r="E169" s="6">
        <v>1</v>
      </c>
      <c r="F169" s="6">
        <v>1</v>
      </c>
      <c r="G169" s="6" t="s">
        <v>97</v>
      </c>
      <c r="H169" s="6">
        <v>3</v>
      </c>
      <c r="I169" s="6">
        <v>1</v>
      </c>
      <c r="J169" s="6">
        <v>3</v>
      </c>
      <c r="K169" s="6">
        <v>3</v>
      </c>
      <c r="L169" s="6"/>
      <c r="N169" s="8">
        <f t="shared" si="13"/>
        <v>1.5</v>
      </c>
      <c r="O169" s="8">
        <f t="shared" si="14"/>
        <v>2.5</v>
      </c>
    </row>
    <row r="170" spans="1:15" ht="12.75">
      <c r="A170" t="s">
        <v>81</v>
      </c>
      <c r="B170" s="6" t="s">
        <v>86</v>
      </c>
      <c r="C170" s="6">
        <v>1</v>
      </c>
      <c r="D170" s="6">
        <v>1</v>
      </c>
      <c r="E170" s="6">
        <v>1</v>
      </c>
      <c r="F170" s="6">
        <v>6</v>
      </c>
      <c r="G170" s="6" t="s">
        <v>98</v>
      </c>
      <c r="H170" s="6">
        <v>2</v>
      </c>
      <c r="I170" s="6">
        <v>1</v>
      </c>
      <c r="J170" s="6">
        <v>1</v>
      </c>
      <c r="K170" s="6">
        <v>1</v>
      </c>
      <c r="L170" s="6"/>
      <c r="N170" s="8">
        <f t="shared" si="13"/>
        <v>2.25</v>
      </c>
      <c r="O170" s="8">
        <f t="shared" si="14"/>
        <v>1.25</v>
      </c>
    </row>
    <row r="171" spans="1:15" ht="12.75">
      <c r="A171" t="s">
        <v>82</v>
      </c>
      <c r="B171" s="6" t="s">
        <v>90</v>
      </c>
      <c r="C171" s="6">
        <v>2</v>
      </c>
      <c r="D171" s="6">
        <v>2</v>
      </c>
      <c r="E171" s="6">
        <v>1</v>
      </c>
      <c r="F171" s="6">
        <v>2</v>
      </c>
      <c r="G171" s="6" t="s">
        <v>99</v>
      </c>
      <c r="H171" s="6">
        <v>3</v>
      </c>
      <c r="I171" s="6">
        <v>1</v>
      </c>
      <c r="J171" s="6">
        <v>3</v>
      </c>
      <c r="K171" s="6">
        <v>1</v>
      </c>
      <c r="L171" s="6"/>
      <c r="N171" s="8">
        <f t="shared" si="13"/>
        <v>1.75</v>
      </c>
      <c r="O171" s="8">
        <f t="shared" si="14"/>
        <v>2</v>
      </c>
    </row>
    <row r="172" spans="1:15" ht="12.75">
      <c r="A172" t="s">
        <v>83</v>
      </c>
      <c r="B172" s="6" t="s">
        <v>100</v>
      </c>
      <c r="C172" s="6">
        <v>1</v>
      </c>
      <c r="D172" s="6">
        <v>1</v>
      </c>
      <c r="E172" s="6">
        <v>2</v>
      </c>
      <c r="F172" s="6">
        <v>1</v>
      </c>
      <c r="G172" s="6" t="s">
        <v>100</v>
      </c>
      <c r="H172" s="6">
        <v>2</v>
      </c>
      <c r="I172" s="6">
        <v>5</v>
      </c>
      <c r="J172" s="6">
        <v>1</v>
      </c>
      <c r="K172" s="6">
        <v>1</v>
      </c>
      <c r="L172" s="6"/>
      <c r="N172" s="8">
        <f t="shared" si="13"/>
        <v>1.25</v>
      </c>
      <c r="O172" s="8">
        <f t="shared" si="14"/>
        <v>2.25</v>
      </c>
    </row>
    <row r="173" spans="3:15" ht="12.75">
      <c r="C173" s="6">
        <f>SUM(C155:C172)</f>
        <v>37</v>
      </c>
      <c r="D173" s="6">
        <f>SUM(D155:D172)</f>
        <v>34</v>
      </c>
      <c r="E173" s="6">
        <f>SUM(E155:E172)</f>
        <v>35</v>
      </c>
      <c r="F173" s="6">
        <f>SUM(F155:F172)</f>
        <v>41</v>
      </c>
      <c r="G173" s="6"/>
      <c r="H173" s="6">
        <f>SUM(H155:H172)</f>
        <v>41</v>
      </c>
      <c r="I173" s="6">
        <f>SUM(I155:I172)</f>
        <v>36</v>
      </c>
      <c r="J173" s="6">
        <f>SUM(J155:J172)</f>
        <v>38</v>
      </c>
      <c r="K173" s="6">
        <f>SUM(K155:K172)</f>
        <v>30</v>
      </c>
      <c r="N173" s="8">
        <f t="shared" si="13"/>
        <v>36.75</v>
      </c>
      <c r="O173" s="8">
        <f t="shared" si="14"/>
        <v>36.25</v>
      </c>
    </row>
    <row r="174" spans="6:15" ht="12.75">
      <c r="F174" s="6">
        <f>SUM(C173:F173)</f>
        <v>147</v>
      </c>
      <c r="G174" s="6"/>
      <c r="H174" s="6"/>
      <c r="I174" s="6"/>
      <c r="J174" s="6"/>
      <c r="K174" s="6">
        <f>SUM(H173:K173)</f>
        <v>145</v>
      </c>
      <c r="L174" s="6">
        <f>+F174+K174</f>
        <v>292</v>
      </c>
      <c r="N174" s="8"/>
      <c r="O174" s="8"/>
    </row>
    <row r="175" spans="2:15" ht="12.75">
      <c r="B175" s="6" t="s">
        <v>22</v>
      </c>
      <c r="C175" s="6">
        <f>DCOUNT(C154:C172,C154,$Q$5:$Q$6)</f>
        <v>11</v>
      </c>
      <c r="D175" s="6">
        <f>DCOUNT(D154:D172,D154,$R$5:$R$6)</f>
        <v>4</v>
      </c>
      <c r="E175" s="6">
        <f>DCOUNT(E154:E172,E154,$S$5:$S$6)</f>
        <v>10</v>
      </c>
      <c r="F175" s="6">
        <f>DCOUNT(F154:F172,F154,$T$5:$T$6)</f>
        <v>7</v>
      </c>
      <c r="G175" s="6"/>
      <c r="H175" s="6">
        <f>DCOUNT(H154:H172,H154,$U$5:$U$6)</f>
        <v>9</v>
      </c>
      <c r="I175" s="6">
        <f>DCOUNT(I154:I172,I154,$V$5:$V$6)</f>
        <v>8</v>
      </c>
      <c r="J175" s="6">
        <f>DCOUNT(J154:J172,J154,$W$5:$W$6)</f>
        <v>10</v>
      </c>
      <c r="K175" s="6">
        <f>DCOUNT(K154:K172,K154,$X$5:$X$6)</f>
        <v>6</v>
      </c>
      <c r="L175" s="6">
        <f>SUM(C175:K175)</f>
        <v>65</v>
      </c>
      <c r="N175" s="8"/>
      <c r="O175" s="8"/>
    </row>
    <row r="176" spans="14:15" ht="12.75">
      <c r="N176" s="8"/>
      <c r="O176" s="8"/>
    </row>
    <row r="177" spans="14:15" ht="12.75">
      <c r="N177" s="8" t="s">
        <v>106</v>
      </c>
      <c r="O177" s="8"/>
    </row>
    <row r="178" spans="1:15" ht="18">
      <c r="A178" s="1" t="s">
        <v>3</v>
      </c>
      <c r="C178" t="s">
        <v>34</v>
      </c>
      <c r="H178" t="s">
        <v>33</v>
      </c>
      <c r="N178" s="7" t="s">
        <v>34</v>
      </c>
      <c r="O178" s="7" t="s">
        <v>33</v>
      </c>
    </row>
    <row r="179" spans="3:15" ht="12.75">
      <c r="C179" t="s">
        <v>58</v>
      </c>
      <c r="D179" t="s">
        <v>59</v>
      </c>
      <c r="E179" t="s">
        <v>60</v>
      </c>
      <c r="F179" t="s">
        <v>61</v>
      </c>
      <c r="H179" t="s">
        <v>62</v>
      </c>
      <c r="I179" t="s">
        <v>63</v>
      </c>
      <c r="J179" t="s">
        <v>64</v>
      </c>
      <c r="K179" t="s">
        <v>65</v>
      </c>
      <c r="N179" s="8"/>
      <c r="O179" s="8"/>
    </row>
    <row r="180" spans="1:15" ht="12.75">
      <c r="A180" t="s">
        <v>66</v>
      </c>
      <c r="B180" s="6" t="s">
        <v>84</v>
      </c>
      <c r="C180" s="6">
        <v>3</v>
      </c>
      <c r="D180" s="6">
        <v>1</v>
      </c>
      <c r="E180" s="6">
        <v>3</v>
      </c>
      <c r="F180" s="6">
        <v>1</v>
      </c>
      <c r="G180" s="6" t="s">
        <v>84</v>
      </c>
      <c r="H180" s="6">
        <v>3</v>
      </c>
      <c r="I180" s="6">
        <v>2</v>
      </c>
      <c r="J180" s="6">
        <v>3</v>
      </c>
      <c r="K180" s="6">
        <v>2</v>
      </c>
      <c r="L180" s="6"/>
      <c r="N180" s="8">
        <f aca="true" t="shared" si="15" ref="N180:N198">AVERAGE(C180:F180)</f>
        <v>2</v>
      </c>
      <c r="O180" s="8">
        <f aca="true" t="shared" si="16" ref="O180:O198">AVERAGE(H180:K180)</f>
        <v>2.5</v>
      </c>
    </row>
    <row r="181" spans="1:15" ht="12.75">
      <c r="A181" t="s">
        <v>67</v>
      </c>
      <c r="B181" s="6" t="s">
        <v>101</v>
      </c>
      <c r="C181" s="6">
        <v>2</v>
      </c>
      <c r="D181" s="6">
        <v>2</v>
      </c>
      <c r="E181" s="6">
        <v>2</v>
      </c>
      <c r="F181" s="6">
        <v>1</v>
      </c>
      <c r="G181" s="6" t="s">
        <v>85</v>
      </c>
      <c r="H181" s="6">
        <v>1</v>
      </c>
      <c r="I181" s="6">
        <v>2</v>
      </c>
      <c r="J181" s="6">
        <v>3</v>
      </c>
      <c r="K181" s="6">
        <v>2</v>
      </c>
      <c r="L181" s="6"/>
      <c r="N181" s="8">
        <f t="shared" si="15"/>
        <v>1.75</v>
      </c>
      <c r="O181" s="8">
        <f t="shared" si="16"/>
        <v>2</v>
      </c>
    </row>
    <row r="182" spans="1:15" ht="12.75">
      <c r="A182" t="s">
        <v>68</v>
      </c>
      <c r="B182" s="6" t="s">
        <v>87</v>
      </c>
      <c r="C182" s="6">
        <v>2</v>
      </c>
      <c r="D182" s="6">
        <v>1</v>
      </c>
      <c r="E182" s="6">
        <v>1</v>
      </c>
      <c r="F182" s="6">
        <v>3</v>
      </c>
      <c r="G182" s="6" t="s">
        <v>86</v>
      </c>
      <c r="H182" s="6">
        <v>5</v>
      </c>
      <c r="I182" s="6">
        <v>7</v>
      </c>
      <c r="J182" s="6">
        <v>3</v>
      </c>
      <c r="K182" s="6">
        <v>2</v>
      </c>
      <c r="L182" s="6"/>
      <c r="N182" s="8">
        <f t="shared" si="15"/>
        <v>1.75</v>
      </c>
      <c r="O182" s="8">
        <f t="shared" si="16"/>
        <v>4.25</v>
      </c>
    </row>
    <row r="183" spans="1:15" ht="12.75">
      <c r="A183" t="s">
        <v>69</v>
      </c>
      <c r="B183" s="6" t="s">
        <v>102</v>
      </c>
      <c r="C183" s="6">
        <v>3</v>
      </c>
      <c r="D183" s="6">
        <v>3</v>
      </c>
      <c r="E183" s="6">
        <v>2</v>
      </c>
      <c r="F183" s="6">
        <v>2</v>
      </c>
      <c r="G183" s="6" t="s">
        <v>87</v>
      </c>
      <c r="H183" s="6">
        <v>2</v>
      </c>
      <c r="I183" s="6">
        <v>2</v>
      </c>
      <c r="J183" s="6">
        <v>2</v>
      </c>
      <c r="K183" s="6">
        <v>2</v>
      </c>
      <c r="L183" s="6"/>
      <c r="N183" s="8">
        <f t="shared" si="15"/>
        <v>2.5</v>
      </c>
      <c r="O183" s="8">
        <f t="shared" si="16"/>
        <v>2</v>
      </c>
    </row>
    <row r="184" spans="1:15" ht="12.75">
      <c r="A184" t="s">
        <v>70</v>
      </c>
      <c r="B184" s="6" t="s">
        <v>96</v>
      </c>
      <c r="C184" s="6">
        <v>2</v>
      </c>
      <c r="D184" s="6">
        <v>1</v>
      </c>
      <c r="E184" s="6">
        <v>4</v>
      </c>
      <c r="F184" s="6">
        <v>3</v>
      </c>
      <c r="G184" s="6" t="s">
        <v>88</v>
      </c>
      <c r="H184" s="6">
        <v>1</v>
      </c>
      <c r="I184" s="6">
        <v>2</v>
      </c>
      <c r="J184" s="6">
        <v>2</v>
      </c>
      <c r="K184" s="6">
        <v>5</v>
      </c>
      <c r="L184" s="6"/>
      <c r="N184" s="8">
        <f t="shared" si="15"/>
        <v>2.5</v>
      </c>
      <c r="O184" s="8">
        <f t="shared" si="16"/>
        <v>2.5</v>
      </c>
    </row>
    <row r="185" spans="1:15" ht="12.75">
      <c r="A185" t="s">
        <v>71</v>
      </c>
      <c r="B185" s="6" t="s">
        <v>95</v>
      </c>
      <c r="C185" s="6">
        <v>3</v>
      </c>
      <c r="D185" s="6">
        <v>1</v>
      </c>
      <c r="E185" s="6">
        <v>1</v>
      </c>
      <c r="F185" s="6">
        <v>2</v>
      </c>
      <c r="G185" s="6" t="s">
        <v>89</v>
      </c>
      <c r="H185" s="6">
        <v>1</v>
      </c>
      <c r="I185" s="6">
        <v>1</v>
      </c>
      <c r="J185" s="6">
        <v>1</v>
      </c>
      <c r="K185" s="6">
        <v>1</v>
      </c>
      <c r="L185" s="6"/>
      <c r="N185" s="8">
        <f t="shared" si="15"/>
        <v>1.75</v>
      </c>
      <c r="O185" s="8">
        <f t="shared" si="16"/>
        <v>1</v>
      </c>
    </row>
    <row r="186" spans="1:15" ht="12.75">
      <c r="A186" t="s">
        <v>72</v>
      </c>
      <c r="B186" s="6" t="s">
        <v>98</v>
      </c>
      <c r="C186" s="6">
        <v>2</v>
      </c>
      <c r="D186" s="6">
        <v>2</v>
      </c>
      <c r="E186" s="6">
        <v>2</v>
      </c>
      <c r="F186" s="6">
        <v>3</v>
      </c>
      <c r="G186" s="6" t="s">
        <v>105</v>
      </c>
      <c r="H186" s="6">
        <v>2</v>
      </c>
      <c r="I186" s="6">
        <v>1</v>
      </c>
      <c r="J186" s="6">
        <v>2</v>
      </c>
      <c r="K186" s="6">
        <v>2</v>
      </c>
      <c r="L186" s="6"/>
      <c r="N186" s="8">
        <f t="shared" si="15"/>
        <v>2.25</v>
      </c>
      <c r="O186" s="8">
        <f t="shared" si="16"/>
        <v>1.75</v>
      </c>
    </row>
    <row r="187" spans="1:15" ht="12.75">
      <c r="A187" t="s">
        <v>73</v>
      </c>
      <c r="B187" s="6" t="s">
        <v>94</v>
      </c>
      <c r="C187" s="6">
        <v>1</v>
      </c>
      <c r="D187" s="6">
        <v>3</v>
      </c>
      <c r="E187" s="6">
        <v>1</v>
      </c>
      <c r="F187" s="6">
        <v>3</v>
      </c>
      <c r="G187" s="6" t="s">
        <v>91</v>
      </c>
      <c r="H187" s="6">
        <v>1</v>
      </c>
      <c r="I187" s="6">
        <v>2</v>
      </c>
      <c r="J187" s="6">
        <v>2</v>
      </c>
      <c r="K187" s="6">
        <v>2</v>
      </c>
      <c r="L187" s="6"/>
      <c r="N187" s="8">
        <f t="shared" si="15"/>
        <v>2</v>
      </c>
      <c r="O187" s="8">
        <f t="shared" si="16"/>
        <v>1.75</v>
      </c>
    </row>
    <row r="188" spans="1:15" ht="12.75">
      <c r="A188" t="s">
        <v>74</v>
      </c>
      <c r="B188" s="6" t="s">
        <v>93</v>
      </c>
      <c r="C188" s="6">
        <v>2</v>
      </c>
      <c r="D188" s="6">
        <v>2</v>
      </c>
      <c r="E188" s="6">
        <v>1</v>
      </c>
      <c r="F188" s="6">
        <v>7</v>
      </c>
      <c r="G188" s="6" t="s">
        <v>92</v>
      </c>
      <c r="H188" s="6">
        <v>2</v>
      </c>
      <c r="I188" s="6">
        <v>2</v>
      </c>
      <c r="J188" s="6">
        <v>1</v>
      </c>
      <c r="K188" s="6">
        <v>2</v>
      </c>
      <c r="L188" s="6"/>
      <c r="N188" s="8">
        <f t="shared" si="15"/>
        <v>3</v>
      </c>
      <c r="O188" s="8">
        <f t="shared" si="16"/>
        <v>1.75</v>
      </c>
    </row>
    <row r="189" spans="1:15" ht="12.75">
      <c r="A189" t="s">
        <v>75</v>
      </c>
      <c r="B189" s="6" t="s">
        <v>103</v>
      </c>
      <c r="C189" s="6">
        <v>1</v>
      </c>
      <c r="D189" s="6">
        <v>2</v>
      </c>
      <c r="E189" s="6">
        <v>2</v>
      </c>
      <c r="F189" s="6">
        <v>2</v>
      </c>
      <c r="G189" s="6" t="s">
        <v>93</v>
      </c>
      <c r="H189" s="6">
        <v>2</v>
      </c>
      <c r="I189" s="6">
        <v>3</v>
      </c>
      <c r="J189" s="6">
        <v>2</v>
      </c>
      <c r="K189" s="6">
        <v>2</v>
      </c>
      <c r="L189" s="6"/>
      <c r="N189" s="8">
        <f t="shared" si="15"/>
        <v>1.75</v>
      </c>
      <c r="O189" s="8">
        <f t="shared" si="16"/>
        <v>2.25</v>
      </c>
    </row>
    <row r="190" spans="1:15" ht="12.75">
      <c r="A190" t="s">
        <v>76</v>
      </c>
      <c r="B190" s="6" t="s">
        <v>88</v>
      </c>
      <c r="C190" s="6">
        <v>2</v>
      </c>
      <c r="D190" s="6">
        <v>3</v>
      </c>
      <c r="E190" s="6">
        <v>1</v>
      </c>
      <c r="F190" s="6">
        <v>3</v>
      </c>
      <c r="G190" s="6" t="s">
        <v>94</v>
      </c>
      <c r="H190" s="6">
        <v>2</v>
      </c>
      <c r="I190" s="6">
        <v>2</v>
      </c>
      <c r="J190" s="6">
        <v>2</v>
      </c>
      <c r="K190" s="6">
        <v>2</v>
      </c>
      <c r="L190" s="6"/>
      <c r="N190" s="8">
        <f t="shared" si="15"/>
        <v>2.25</v>
      </c>
      <c r="O190" s="8">
        <f t="shared" si="16"/>
        <v>2</v>
      </c>
    </row>
    <row r="191" spans="1:15" ht="12.75">
      <c r="A191" t="s">
        <v>77</v>
      </c>
      <c r="B191" s="6" t="s">
        <v>92</v>
      </c>
      <c r="C191" s="6">
        <v>2</v>
      </c>
      <c r="D191" s="6">
        <v>3</v>
      </c>
      <c r="E191" s="6">
        <v>2</v>
      </c>
      <c r="F191" s="6">
        <v>1</v>
      </c>
      <c r="G191" s="6" t="s">
        <v>95</v>
      </c>
      <c r="H191" s="6">
        <v>3</v>
      </c>
      <c r="I191" s="6">
        <v>2</v>
      </c>
      <c r="J191" s="6">
        <v>3</v>
      </c>
      <c r="K191" s="6">
        <v>3</v>
      </c>
      <c r="L191" s="6"/>
      <c r="N191" s="8">
        <f t="shared" si="15"/>
        <v>2</v>
      </c>
      <c r="O191" s="8">
        <f t="shared" si="16"/>
        <v>2.75</v>
      </c>
    </row>
    <row r="192" spans="1:15" ht="12.75">
      <c r="A192" t="s">
        <v>78</v>
      </c>
      <c r="B192" s="6" t="s">
        <v>97</v>
      </c>
      <c r="C192" s="6">
        <v>2</v>
      </c>
      <c r="D192" s="6">
        <v>2</v>
      </c>
      <c r="E192" s="6">
        <v>1</v>
      </c>
      <c r="F192" s="6">
        <v>1</v>
      </c>
      <c r="G192" s="6" t="s">
        <v>90</v>
      </c>
      <c r="H192" s="6">
        <v>2</v>
      </c>
      <c r="I192" s="6">
        <v>2</v>
      </c>
      <c r="J192" s="6">
        <v>4</v>
      </c>
      <c r="K192" s="6">
        <v>2</v>
      </c>
      <c r="L192" s="6"/>
      <c r="N192" s="8">
        <f t="shared" si="15"/>
        <v>1.5</v>
      </c>
      <c r="O192" s="8">
        <f t="shared" si="16"/>
        <v>2.5</v>
      </c>
    </row>
    <row r="193" spans="1:15" ht="12.75">
      <c r="A193" t="s">
        <v>79</v>
      </c>
      <c r="B193" s="6" t="s">
        <v>104</v>
      </c>
      <c r="C193" s="6">
        <v>2</v>
      </c>
      <c r="D193" s="6">
        <v>2</v>
      </c>
      <c r="E193" s="6">
        <v>2</v>
      </c>
      <c r="F193" s="6">
        <v>3</v>
      </c>
      <c r="G193" s="6" t="s">
        <v>96</v>
      </c>
      <c r="H193" s="6">
        <v>2</v>
      </c>
      <c r="I193" s="6">
        <v>2</v>
      </c>
      <c r="J193" s="6">
        <v>2</v>
      </c>
      <c r="K193" s="6">
        <v>4</v>
      </c>
      <c r="L193" s="6"/>
      <c r="N193" s="8">
        <f t="shared" si="15"/>
        <v>2.25</v>
      </c>
      <c r="O193" s="8">
        <f t="shared" si="16"/>
        <v>2.5</v>
      </c>
    </row>
    <row r="194" spans="1:15" ht="12.75">
      <c r="A194" t="s">
        <v>80</v>
      </c>
      <c r="B194" s="6" t="s">
        <v>99</v>
      </c>
      <c r="C194" s="6">
        <v>2</v>
      </c>
      <c r="D194" s="6">
        <v>1</v>
      </c>
      <c r="E194" s="6">
        <v>2</v>
      </c>
      <c r="F194" s="6">
        <v>2</v>
      </c>
      <c r="G194" s="6" t="s">
        <v>97</v>
      </c>
      <c r="H194" s="6">
        <v>3</v>
      </c>
      <c r="I194" s="6">
        <v>2</v>
      </c>
      <c r="J194" s="6">
        <v>2</v>
      </c>
      <c r="K194" s="6">
        <v>1</v>
      </c>
      <c r="L194" s="6"/>
      <c r="N194" s="8">
        <f t="shared" si="15"/>
        <v>1.75</v>
      </c>
      <c r="O194" s="8">
        <f t="shared" si="16"/>
        <v>2</v>
      </c>
    </row>
    <row r="195" spans="1:15" ht="12.75">
      <c r="A195" t="s">
        <v>81</v>
      </c>
      <c r="B195" s="6" t="s">
        <v>86</v>
      </c>
      <c r="C195" s="6">
        <v>3</v>
      </c>
      <c r="D195" s="6">
        <v>1</v>
      </c>
      <c r="E195" s="6">
        <v>1</v>
      </c>
      <c r="F195" s="6">
        <v>4</v>
      </c>
      <c r="G195" s="6" t="s">
        <v>98</v>
      </c>
      <c r="H195" s="6">
        <v>2</v>
      </c>
      <c r="I195" s="6">
        <v>2</v>
      </c>
      <c r="J195" s="6">
        <v>2</v>
      </c>
      <c r="K195" s="6">
        <v>2</v>
      </c>
      <c r="L195" s="6"/>
      <c r="N195" s="8">
        <f t="shared" si="15"/>
        <v>2.25</v>
      </c>
      <c r="O195" s="8">
        <f t="shared" si="16"/>
        <v>2</v>
      </c>
    </row>
    <row r="196" spans="1:15" ht="12.75">
      <c r="A196" t="s">
        <v>82</v>
      </c>
      <c r="B196" s="6" t="s">
        <v>90</v>
      </c>
      <c r="C196" s="6">
        <v>1</v>
      </c>
      <c r="D196" s="6">
        <v>2</v>
      </c>
      <c r="E196" s="6">
        <v>2</v>
      </c>
      <c r="F196" s="6">
        <v>6</v>
      </c>
      <c r="G196" s="6" t="s">
        <v>99</v>
      </c>
      <c r="H196" s="6">
        <v>1</v>
      </c>
      <c r="I196" s="6">
        <v>1</v>
      </c>
      <c r="J196" s="6">
        <v>2</v>
      </c>
      <c r="K196" s="6">
        <v>1</v>
      </c>
      <c r="L196" s="6"/>
      <c r="N196" s="8">
        <f t="shared" si="15"/>
        <v>2.75</v>
      </c>
      <c r="O196" s="8">
        <f t="shared" si="16"/>
        <v>1.25</v>
      </c>
    </row>
    <row r="197" spans="1:15" ht="12.75">
      <c r="A197" t="s">
        <v>83</v>
      </c>
      <c r="B197" s="6" t="s">
        <v>100</v>
      </c>
      <c r="C197" s="6">
        <v>2</v>
      </c>
      <c r="D197" s="6">
        <v>1</v>
      </c>
      <c r="E197" s="6">
        <v>5</v>
      </c>
      <c r="F197" s="6">
        <v>7</v>
      </c>
      <c r="G197" s="6" t="s">
        <v>100</v>
      </c>
      <c r="H197" s="6">
        <v>2</v>
      </c>
      <c r="I197" s="6">
        <v>1</v>
      </c>
      <c r="J197" s="6">
        <v>6</v>
      </c>
      <c r="K197" s="6">
        <v>2</v>
      </c>
      <c r="L197" s="6"/>
      <c r="N197" s="8">
        <f t="shared" si="15"/>
        <v>3.75</v>
      </c>
      <c r="O197" s="8">
        <f t="shared" si="16"/>
        <v>2.75</v>
      </c>
    </row>
    <row r="198" spans="3:15" ht="12.75">
      <c r="C198" s="6">
        <f>SUM(C180:C197)</f>
        <v>37</v>
      </c>
      <c r="D198" s="6">
        <f>SUM(D180:D197)</f>
        <v>33</v>
      </c>
      <c r="E198" s="6">
        <f>SUM(E180:E197)</f>
        <v>35</v>
      </c>
      <c r="F198" s="6">
        <f>SUM(F180:F197)</f>
        <v>54</v>
      </c>
      <c r="G198" s="6"/>
      <c r="H198" s="6">
        <f>SUM(H180:H197)</f>
        <v>37</v>
      </c>
      <c r="I198" s="6">
        <f>SUM(I180:I197)</f>
        <v>38</v>
      </c>
      <c r="J198" s="6">
        <f>SUM(J180:J197)</f>
        <v>44</v>
      </c>
      <c r="K198" s="6">
        <f>SUM(K180:K197)</f>
        <v>39</v>
      </c>
      <c r="N198" s="8">
        <f t="shared" si="15"/>
        <v>39.75</v>
      </c>
      <c r="O198" s="8">
        <f t="shared" si="16"/>
        <v>39.5</v>
      </c>
    </row>
    <row r="199" spans="6:15" ht="12.75">
      <c r="F199" s="6">
        <f>SUM(C198:F198)</f>
        <v>159</v>
      </c>
      <c r="G199" s="6"/>
      <c r="H199" s="6"/>
      <c r="I199" s="6"/>
      <c r="J199" s="6"/>
      <c r="K199" s="6">
        <f>SUM(H198:K198)</f>
        <v>158</v>
      </c>
      <c r="L199" s="6">
        <f>+F199+K199</f>
        <v>317</v>
      </c>
      <c r="N199" s="8"/>
      <c r="O199" s="8"/>
    </row>
    <row r="200" spans="2:15" ht="12.75">
      <c r="B200" s="6" t="s">
        <v>22</v>
      </c>
      <c r="C200" s="6">
        <f>DCOUNT(C179:C197,C179,$Q$5:$Q$6)</f>
        <v>11</v>
      </c>
      <c r="D200" s="6">
        <f>DCOUNT(D179:D197,D179,$R$5:$R$6)</f>
        <v>7</v>
      </c>
      <c r="E200" s="6">
        <f>DCOUNT(E179:E197,E179,$S$5:$S$6)</f>
        <v>8</v>
      </c>
      <c r="F200" s="6">
        <f>DCOUNT(F179:F197,F179,$T$5:$T$6)</f>
        <v>4</v>
      </c>
      <c r="G200" s="6"/>
      <c r="H200" s="6">
        <f>DCOUNT(H179:H197,H179,$U$5:$U$6)</f>
        <v>9</v>
      </c>
      <c r="I200" s="6">
        <f>DCOUNT(I179:I197,I179,$V$5:$V$6)</f>
        <v>12</v>
      </c>
      <c r="J200" s="6">
        <f>DCOUNT(J179:J197,J179,$W$5:$W$6)</f>
        <v>10</v>
      </c>
      <c r="K200" s="6">
        <f>DCOUNT(K179:K197,K179,$X$5:$X$6)</f>
        <v>12</v>
      </c>
      <c r="L200" s="6">
        <f>SUM(C200:K200)</f>
        <v>73</v>
      </c>
      <c r="N200" s="8"/>
      <c r="O200" s="8"/>
    </row>
    <row r="201" spans="14:15" ht="12.75">
      <c r="N201" s="8"/>
      <c r="O201" s="8"/>
    </row>
    <row r="202" spans="14:15" ht="12.75">
      <c r="N202" s="8" t="s">
        <v>106</v>
      </c>
      <c r="O202" s="8"/>
    </row>
    <row r="203" spans="1:15" ht="18">
      <c r="A203" s="1" t="s">
        <v>11</v>
      </c>
      <c r="C203" t="s">
        <v>34</v>
      </c>
      <c r="H203" t="s">
        <v>33</v>
      </c>
      <c r="N203" s="7" t="s">
        <v>34</v>
      </c>
      <c r="O203" s="7" t="s">
        <v>33</v>
      </c>
    </row>
    <row r="204" spans="3:15" ht="12.75">
      <c r="C204" t="s">
        <v>58</v>
      </c>
      <c r="D204" t="s">
        <v>59</v>
      </c>
      <c r="E204" t="s">
        <v>60</v>
      </c>
      <c r="F204" t="s">
        <v>61</v>
      </c>
      <c r="H204" t="s">
        <v>62</v>
      </c>
      <c r="I204" t="s">
        <v>63</v>
      </c>
      <c r="J204" t="s">
        <v>64</v>
      </c>
      <c r="K204" t="s">
        <v>65</v>
      </c>
      <c r="N204" s="8"/>
      <c r="O204" s="8"/>
    </row>
    <row r="205" spans="1:15" ht="12.75">
      <c r="A205" t="s">
        <v>66</v>
      </c>
      <c r="B205" s="6" t="s">
        <v>84</v>
      </c>
      <c r="C205" s="6">
        <v>2</v>
      </c>
      <c r="D205" s="6">
        <v>1</v>
      </c>
      <c r="E205" s="6">
        <v>2</v>
      </c>
      <c r="F205" s="6">
        <v>2</v>
      </c>
      <c r="G205" s="6" t="s">
        <v>84</v>
      </c>
      <c r="H205" s="6">
        <v>3</v>
      </c>
      <c r="I205" s="6">
        <v>4</v>
      </c>
      <c r="J205" s="6">
        <v>2</v>
      </c>
      <c r="K205" s="6">
        <v>2</v>
      </c>
      <c r="L205" s="6"/>
      <c r="N205" s="8">
        <f aca="true" t="shared" si="17" ref="N205:N223">AVERAGE(C205:F205)</f>
        <v>1.75</v>
      </c>
      <c r="O205" s="8">
        <f aca="true" t="shared" si="18" ref="O205:O223">AVERAGE(H205:K205)</f>
        <v>2.75</v>
      </c>
    </row>
    <row r="206" spans="1:15" ht="12.75">
      <c r="A206" t="s">
        <v>67</v>
      </c>
      <c r="B206" s="6" t="s">
        <v>101</v>
      </c>
      <c r="C206" s="6">
        <v>2</v>
      </c>
      <c r="D206" s="6">
        <v>3</v>
      </c>
      <c r="E206" s="6">
        <v>2</v>
      </c>
      <c r="F206" s="6">
        <v>2</v>
      </c>
      <c r="G206" s="6" t="s">
        <v>85</v>
      </c>
      <c r="H206" s="6">
        <v>2</v>
      </c>
      <c r="I206" s="6">
        <v>2</v>
      </c>
      <c r="J206" s="6">
        <v>2</v>
      </c>
      <c r="K206" s="6">
        <v>1</v>
      </c>
      <c r="L206" s="6"/>
      <c r="N206" s="8">
        <f t="shared" si="17"/>
        <v>2.25</v>
      </c>
      <c r="O206" s="8">
        <f t="shared" si="18"/>
        <v>1.75</v>
      </c>
    </row>
    <row r="207" spans="1:15" ht="12.75">
      <c r="A207" t="s">
        <v>68</v>
      </c>
      <c r="B207" s="6" t="s">
        <v>87</v>
      </c>
      <c r="C207" s="6">
        <v>2</v>
      </c>
      <c r="D207" s="6">
        <v>2</v>
      </c>
      <c r="E207" s="6">
        <v>2</v>
      </c>
      <c r="F207" s="6">
        <v>2</v>
      </c>
      <c r="G207" s="6" t="s">
        <v>86</v>
      </c>
      <c r="H207" s="6">
        <v>1</v>
      </c>
      <c r="I207" s="6">
        <v>1</v>
      </c>
      <c r="J207" s="6">
        <v>3</v>
      </c>
      <c r="K207" s="6">
        <v>4</v>
      </c>
      <c r="L207" s="6"/>
      <c r="N207" s="8">
        <f t="shared" si="17"/>
        <v>2</v>
      </c>
      <c r="O207" s="8">
        <f t="shared" si="18"/>
        <v>2.25</v>
      </c>
    </row>
    <row r="208" spans="1:15" ht="12.75">
      <c r="A208" t="s">
        <v>69</v>
      </c>
      <c r="B208" s="6" t="s">
        <v>102</v>
      </c>
      <c r="C208" s="6">
        <v>2</v>
      </c>
      <c r="D208" s="6">
        <v>3</v>
      </c>
      <c r="E208" s="6">
        <v>3</v>
      </c>
      <c r="F208" s="6">
        <v>2</v>
      </c>
      <c r="G208" s="6" t="s">
        <v>87</v>
      </c>
      <c r="H208" s="6">
        <v>1</v>
      </c>
      <c r="I208" s="6">
        <v>4</v>
      </c>
      <c r="J208" s="6">
        <v>2</v>
      </c>
      <c r="K208" s="6">
        <v>2</v>
      </c>
      <c r="L208" s="6"/>
      <c r="N208" s="8">
        <f t="shared" si="17"/>
        <v>2.5</v>
      </c>
      <c r="O208" s="8">
        <f t="shared" si="18"/>
        <v>2.25</v>
      </c>
    </row>
    <row r="209" spans="1:15" ht="12.75">
      <c r="A209" t="s">
        <v>70</v>
      </c>
      <c r="B209" s="6" t="s">
        <v>96</v>
      </c>
      <c r="C209" s="6">
        <v>5</v>
      </c>
      <c r="D209" s="6">
        <v>3</v>
      </c>
      <c r="E209" s="6">
        <v>4</v>
      </c>
      <c r="F209" s="6">
        <v>1</v>
      </c>
      <c r="G209" s="6" t="s">
        <v>88</v>
      </c>
      <c r="H209" s="6">
        <v>1</v>
      </c>
      <c r="I209" s="6">
        <v>2</v>
      </c>
      <c r="J209" s="6">
        <v>2</v>
      </c>
      <c r="K209" s="6">
        <v>2</v>
      </c>
      <c r="L209" s="6"/>
      <c r="N209" s="8">
        <f t="shared" si="17"/>
        <v>3.25</v>
      </c>
      <c r="O209" s="8">
        <f t="shared" si="18"/>
        <v>1.75</v>
      </c>
    </row>
    <row r="210" spans="1:15" ht="12.75">
      <c r="A210" t="s">
        <v>71</v>
      </c>
      <c r="B210" s="6" t="s">
        <v>95</v>
      </c>
      <c r="C210" s="6">
        <v>2</v>
      </c>
      <c r="D210" s="6">
        <v>2</v>
      </c>
      <c r="E210" s="6">
        <v>2</v>
      </c>
      <c r="F210" s="6">
        <v>3</v>
      </c>
      <c r="G210" s="6" t="s">
        <v>89</v>
      </c>
      <c r="H210" s="6">
        <v>1</v>
      </c>
      <c r="I210" s="6">
        <v>1</v>
      </c>
      <c r="J210" s="6">
        <v>1</v>
      </c>
      <c r="K210" s="6">
        <v>1</v>
      </c>
      <c r="L210" s="6"/>
      <c r="N210" s="8">
        <f t="shared" si="17"/>
        <v>2.25</v>
      </c>
      <c r="O210" s="8">
        <f t="shared" si="18"/>
        <v>1</v>
      </c>
    </row>
    <row r="211" spans="1:15" ht="12.75">
      <c r="A211" t="s">
        <v>72</v>
      </c>
      <c r="B211" s="6" t="s">
        <v>98</v>
      </c>
      <c r="C211" s="6">
        <v>2</v>
      </c>
      <c r="D211" s="6">
        <v>2</v>
      </c>
      <c r="E211" s="6">
        <v>2</v>
      </c>
      <c r="F211" s="6">
        <v>2</v>
      </c>
      <c r="G211" s="6" t="s">
        <v>105</v>
      </c>
      <c r="H211" s="6">
        <v>2</v>
      </c>
      <c r="I211" s="6">
        <v>2</v>
      </c>
      <c r="J211" s="6">
        <v>2</v>
      </c>
      <c r="K211" s="6">
        <v>3</v>
      </c>
      <c r="L211" s="6"/>
      <c r="N211" s="8">
        <f t="shared" si="17"/>
        <v>2</v>
      </c>
      <c r="O211" s="8">
        <f t="shared" si="18"/>
        <v>2.25</v>
      </c>
    </row>
    <row r="212" spans="1:15" ht="12.75">
      <c r="A212" t="s">
        <v>73</v>
      </c>
      <c r="B212" s="6" t="s">
        <v>94</v>
      </c>
      <c r="C212" s="6">
        <v>3</v>
      </c>
      <c r="D212" s="6">
        <v>2</v>
      </c>
      <c r="E212" s="6">
        <v>3</v>
      </c>
      <c r="F212" s="6">
        <v>2</v>
      </c>
      <c r="G212" s="6" t="s">
        <v>91</v>
      </c>
      <c r="H212" s="6">
        <v>2</v>
      </c>
      <c r="I212" s="6">
        <v>1</v>
      </c>
      <c r="J212" s="6">
        <v>2</v>
      </c>
      <c r="K212" s="6">
        <v>2</v>
      </c>
      <c r="L212" s="6"/>
      <c r="N212" s="8">
        <f t="shared" si="17"/>
        <v>2.5</v>
      </c>
      <c r="O212" s="8">
        <f t="shared" si="18"/>
        <v>1.75</v>
      </c>
    </row>
    <row r="213" spans="1:15" ht="12.75">
      <c r="A213" t="s">
        <v>74</v>
      </c>
      <c r="B213" s="6" t="s">
        <v>93</v>
      </c>
      <c r="C213" s="6">
        <v>3</v>
      </c>
      <c r="D213" s="6">
        <v>7</v>
      </c>
      <c r="E213" s="6">
        <v>7</v>
      </c>
      <c r="F213" s="6">
        <v>4</v>
      </c>
      <c r="G213" s="6" t="s">
        <v>92</v>
      </c>
      <c r="H213" s="6">
        <v>3</v>
      </c>
      <c r="I213" s="6">
        <v>3</v>
      </c>
      <c r="J213" s="6">
        <v>2</v>
      </c>
      <c r="K213" s="6">
        <v>1</v>
      </c>
      <c r="L213" s="6"/>
      <c r="N213" s="8">
        <f t="shared" si="17"/>
        <v>5.25</v>
      </c>
      <c r="O213" s="8">
        <f t="shared" si="18"/>
        <v>2.25</v>
      </c>
    </row>
    <row r="214" spans="1:15" ht="12.75">
      <c r="A214" t="s">
        <v>75</v>
      </c>
      <c r="B214" s="6" t="s">
        <v>103</v>
      </c>
      <c r="C214" s="6">
        <v>2</v>
      </c>
      <c r="D214" s="6">
        <v>1</v>
      </c>
      <c r="E214" s="6">
        <v>1</v>
      </c>
      <c r="F214" s="6">
        <v>2</v>
      </c>
      <c r="G214" s="6" t="s">
        <v>93</v>
      </c>
      <c r="H214" s="6">
        <v>2</v>
      </c>
      <c r="I214" s="6">
        <v>2</v>
      </c>
      <c r="J214" s="6">
        <v>2</v>
      </c>
      <c r="K214" s="6">
        <v>3</v>
      </c>
      <c r="L214" s="6"/>
      <c r="N214" s="8">
        <f t="shared" si="17"/>
        <v>1.5</v>
      </c>
      <c r="O214" s="8">
        <f t="shared" si="18"/>
        <v>2.25</v>
      </c>
    </row>
    <row r="215" spans="1:15" ht="12.75">
      <c r="A215" t="s">
        <v>76</v>
      </c>
      <c r="B215" s="6" t="s">
        <v>88</v>
      </c>
      <c r="C215" s="6">
        <v>2</v>
      </c>
      <c r="D215" s="6">
        <v>2</v>
      </c>
      <c r="E215" s="6">
        <v>1</v>
      </c>
      <c r="F215" s="6">
        <v>1</v>
      </c>
      <c r="G215" s="6" t="s">
        <v>94</v>
      </c>
      <c r="H215" s="6">
        <v>2</v>
      </c>
      <c r="I215" s="6">
        <v>2</v>
      </c>
      <c r="J215" s="6">
        <v>2</v>
      </c>
      <c r="K215" s="6">
        <v>2</v>
      </c>
      <c r="L215" s="6"/>
      <c r="N215" s="8">
        <f t="shared" si="17"/>
        <v>1.5</v>
      </c>
      <c r="O215" s="8">
        <f t="shared" si="18"/>
        <v>2</v>
      </c>
    </row>
    <row r="216" spans="1:15" ht="12.75">
      <c r="A216" t="s">
        <v>77</v>
      </c>
      <c r="B216" s="6" t="s">
        <v>92</v>
      </c>
      <c r="C216" s="6">
        <v>2</v>
      </c>
      <c r="D216" s="6">
        <v>3</v>
      </c>
      <c r="E216" s="6">
        <v>2</v>
      </c>
      <c r="F216" s="6">
        <v>2</v>
      </c>
      <c r="G216" s="6" t="s">
        <v>95</v>
      </c>
      <c r="H216" s="6">
        <v>3</v>
      </c>
      <c r="I216" s="6">
        <v>1</v>
      </c>
      <c r="J216" s="6">
        <v>2</v>
      </c>
      <c r="K216" s="6">
        <v>3</v>
      </c>
      <c r="L216" s="6"/>
      <c r="N216" s="8">
        <f t="shared" si="17"/>
        <v>2.25</v>
      </c>
      <c r="O216" s="8">
        <f t="shared" si="18"/>
        <v>2.25</v>
      </c>
    </row>
    <row r="217" spans="1:15" ht="12.75">
      <c r="A217" t="s">
        <v>78</v>
      </c>
      <c r="B217" s="6" t="s">
        <v>97</v>
      </c>
      <c r="C217" s="6">
        <v>2</v>
      </c>
      <c r="D217" s="6">
        <v>1</v>
      </c>
      <c r="E217" s="6">
        <v>1</v>
      </c>
      <c r="F217" s="6">
        <v>2</v>
      </c>
      <c r="G217" s="6" t="s">
        <v>90</v>
      </c>
      <c r="H217" s="6">
        <v>2</v>
      </c>
      <c r="I217" s="6">
        <v>5</v>
      </c>
      <c r="J217" s="6">
        <v>2</v>
      </c>
      <c r="K217" s="6">
        <v>3</v>
      </c>
      <c r="L217" s="6"/>
      <c r="N217" s="8">
        <f t="shared" si="17"/>
        <v>1.5</v>
      </c>
      <c r="O217" s="8">
        <f t="shared" si="18"/>
        <v>3</v>
      </c>
    </row>
    <row r="218" spans="1:15" ht="12.75">
      <c r="A218" t="s">
        <v>79</v>
      </c>
      <c r="B218" s="6" t="s">
        <v>104</v>
      </c>
      <c r="C218" s="6">
        <v>2</v>
      </c>
      <c r="D218" s="6">
        <v>2</v>
      </c>
      <c r="E218" s="6">
        <v>2</v>
      </c>
      <c r="F218" s="6">
        <v>1</v>
      </c>
      <c r="G218" s="6" t="s">
        <v>96</v>
      </c>
      <c r="H218" s="6">
        <v>2</v>
      </c>
      <c r="I218" s="6">
        <v>4</v>
      </c>
      <c r="J218" s="6">
        <v>3</v>
      </c>
      <c r="K218" s="6">
        <v>2</v>
      </c>
      <c r="L218" s="6"/>
      <c r="N218" s="8">
        <f t="shared" si="17"/>
        <v>1.75</v>
      </c>
      <c r="O218" s="8">
        <f t="shared" si="18"/>
        <v>2.75</v>
      </c>
    </row>
    <row r="219" spans="1:15" ht="12.75">
      <c r="A219" t="s">
        <v>80</v>
      </c>
      <c r="B219" s="6" t="s">
        <v>99</v>
      </c>
      <c r="C219" s="6">
        <v>1</v>
      </c>
      <c r="D219" s="6">
        <v>4</v>
      </c>
      <c r="E219" s="6">
        <v>1</v>
      </c>
      <c r="F219" s="6">
        <v>2</v>
      </c>
      <c r="G219" s="6" t="s">
        <v>97</v>
      </c>
      <c r="H219" s="6">
        <v>3</v>
      </c>
      <c r="I219" s="6">
        <v>2</v>
      </c>
      <c r="J219" s="6">
        <v>3</v>
      </c>
      <c r="K219" s="6">
        <v>3</v>
      </c>
      <c r="L219" s="6"/>
      <c r="N219" s="8">
        <f t="shared" si="17"/>
        <v>2</v>
      </c>
      <c r="O219" s="8">
        <f t="shared" si="18"/>
        <v>2.75</v>
      </c>
    </row>
    <row r="220" spans="1:15" ht="12.75">
      <c r="A220" t="s">
        <v>81</v>
      </c>
      <c r="B220" s="6" t="s">
        <v>86</v>
      </c>
      <c r="C220" s="6">
        <v>4</v>
      </c>
      <c r="D220" s="6">
        <v>1</v>
      </c>
      <c r="E220" s="6">
        <v>2</v>
      </c>
      <c r="F220" s="6">
        <v>1</v>
      </c>
      <c r="G220" s="6" t="s">
        <v>98</v>
      </c>
      <c r="H220" s="6">
        <v>2</v>
      </c>
      <c r="I220" s="6">
        <v>2</v>
      </c>
      <c r="J220" s="6">
        <v>3</v>
      </c>
      <c r="K220" s="6">
        <v>2</v>
      </c>
      <c r="L220" s="6"/>
      <c r="N220" s="8">
        <f t="shared" si="17"/>
        <v>2</v>
      </c>
      <c r="O220" s="8">
        <f t="shared" si="18"/>
        <v>2.25</v>
      </c>
    </row>
    <row r="221" spans="1:15" ht="12.75">
      <c r="A221" t="s">
        <v>82</v>
      </c>
      <c r="B221" s="6" t="s">
        <v>90</v>
      </c>
      <c r="C221" s="6">
        <v>2</v>
      </c>
      <c r="D221" s="6">
        <v>2</v>
      </c>
      <c r="E221" s="6">
        <v>4</v>
      </c>
      <c r="F221" s="6">
        <v>2</v>
      </c>
      <c r="G221" s="6" t="s">
        <v>99</v>
      </c>
      <c r="H221" s="6">
        <v>1</v>
      </c>
      <c r="I221" s="6">
        <v>1</v>
      </c>
      <c r="J221" s="6">
        <v>1</v>
      </c>
      <c r="K221" s="6">
        <v>1</v>
      </c>
      <c r="L221" s="6"/>
      <c r="N221" s="8">
        <f t="shared" si="17"/>
        <v>2.5</v>
      </c>
      <c r="O221" s="8">
        <f t="shared" si="18"/>
        <v>1</v>
      </c>
    </row>
    <row r="222" spans="1:15" ht="12.75">
      <c r="A222" t="s">
        <v>83</v>
      </c>
      <c r="B222" s="6" t="s">
        <v>100</v>
      </c>
      <c r="C222" s="6">
        <v>1</v>
      </c>
      <c r="D222" s="6">
        <v>3</v>
      </c>
      <c r="E222" s="6">
        <v>1</v>
      </c>
      <c r="F222" s="6">
        <v>1</v>
      </c>
      <c r="G222" s="6" t="s">
        <v>100</v>
      </c>
      <c r="H222" s="6">
        <v>1</v>
      </c>
      <c r="I222" s="6">
        <v>1</v>
      </c>
      <c r="J222" s="6">
        <v>1</v>
      </c>
      <c r="K222" s="6">
        <v>2</v>
      </c>
      <c r="L222" s="6"/>
      <c r="N222" s="8">
        <f t="shared" si="17"/>
        <v>1.5</v>
      </c>
      <c r="O222" s="8">
        <f t="shared" si="18"/>
        <v>1.25</v>
      </c>
    </row>
    <row r="223" spans="3:15" ht="12.75">
      <c r="C223" s="6">
        <f>SUM(C205:C222)</f>
        <v>41</v>
      </c>
      <c r="D223" s="6">
        <f>SUM(D205:D222)</f>
        <v>44</v>
      </c>
      <c r="E223" s="6">
        <f>SUM(E205:E222)</f>
        <v>42</v>
      </c>
      <c r="F223" s="6">
        <f>SUM(F205:F222)</f>
        <v>34</v>
      </c>
      <c r="G223" s="6"/>
      <c r="H223" s="6">
        <f>SUM(H205:H222)</f>
        <v>34</v>
      </c>
      <c r="I223" s="6">
        <f>SUM(I205:I222)</f>
        <v>40</v>
      </c>
      <c r="J223" s="6">
        <f>SUM(J205:J222)</f>
        <v>37</v>
      </c>
      <c r="K223" s="6">
        <f>SUM(K205:K222)</f>
        <v>39</v>
      </c>
      <c r="N223" s="8">
        <f t="shared" si="17"/>
        <v>40.25</v>
      </c>
      <c r="O223" s="8">
        <f t="shared" si="18"/>
        <v>37.5</v>
      </c>
    </row>
    <row r="224" spans="6:15" ht="12.75">
      <c r="F224" s="6">
        <f>SUM(C223:F223)</f>
        <v>161</v>
      </c>
      <c r="G224" s="6"/>
      <c r="H224" s="6"/>
      <c r="I224" s="6"/>
      <c r="J224" s="6"/>
      <c r="K224" s="6">
        <f>SUM(H223:K223)</f>
        <v>150</v>
      </c>
      <c r="L224" s="6">
        <f>+F224+K224</f>
        <v>311</v>
      </c>
      <c r="N224" s="8"/>
      <c r="O224" s="8"/>
    </row>
    <row r="225" spans="2:15" ht="12.75">
      <c r="B225" s="6" t="s">
        <v>22</v>
      </c>
      <c r="C225" s="6">
        <f>DCOUNT(C204:C222,C204,$Q$5:$Q$6)</f>
        <v>12</v>
      </c>
      <c r="D225" s="6">
        <f>DCOUNT(D204:D222,D204,$R$5:$R$6)</f>
        <v>7</v>
      </c>
      <c r="E225" s="6">
        <f>DCOUNT(E204:E222,E204,$S$5:$S$6)</f>
        <v>8</v>
      </c>
      <c r="F225" s="6">
        <f>DCOUNT(F204:F222,F204,$T$5:$T$6)</f>
        <v>11</v>
      </c>
      <c r="G225" s="6"/>
      <c r="H225" s="6">
        <f>DCOUNT(H204:H222,H204,$U$5:$U$6)</f>
        <v>8</v>
      </c>
      <c r="I225" s="6">
        <f>DCOUNT(I204:I222,I204,$V$5:$V$6)</f>
        <v>7</v>
      </c>
      <c r="J225" s="6">
        <f>DCOUNT(J204:J222,J204,$W$5:$W$6)</f>
        <v>11</v>
      </c>
      <c r="K225" s="6">
        <f>DCOUNT(K204:K222,K204,$X$5:$X$6)</f>
        <v>8</v>
      </c>
      <c r="L225" s="6">
        <f>SUM(C225:K225)</f>
        <v>72</v>
      </c>
      <c r="N225" s="8"/>
      <c r="O225" s="8"/>
    </row>
    <row r="226" spans="14:15" ht="12.75">
      <c r="N226" s="8"/>
      <c r="O226" s="8"/>
    </row>
    <row r="227" spans="14:15" ht="12.75">
      <c r="N227" s="8" t="s">
        <v>106</v>
      </c>
      <c r="O227" s="8"/>
    </row>
    <row r="228" spans="1:15" ht="18">
      <c r="A228" s="1" t="s">
        <v>8</v>
      </c>
      <c r="C228" t="s">
        <v>34</v>
      </c>
      <c r="H228" t="s">
        <v>33</v>
      </c>
      <c r="N228" s="7" t="s">
        <v>34</v>
      </c>
      <c r="O228" s="7" t="s">
        <v>33</v>
      </c>
    </row>
    <row r="229" spans="3:15" ht="12.75">
      <c r="C229" t="s">
        <v>58</v>
      </c>
      <c r="D229" t="s">
        <v>59</v>
      </c>
      <c r="E229" t="s">
        <v>60</v>
      </c>
      <c r="F229" t="s">
        <v>61</v>
      </c>
      <c r="H229" t="s">
        <v>62</v>
      </c>
      <c r="I229" t="s">
        <v>63</v>
      </c>
      <c r="J229" t="s">
        <v>64</v>
      </c>
      <c r="K229" t="s">
        <v>65</v>
      </c>
      <c r="N229" s="8"/>
      <c r="O229" s="8"/>
    </row>
    <row r="230" spans="1:15" ht="12.75">
      <c r="A230" t="s">
        <v>66</v>
      </c>
      <c r="B230" s="6" t="s">
        <v>84</v>
      </c>
      <c r="C230" s="6">
        <v>2</v>
      </c>
      <c r="D230" s="6">
        <v>2</v>
      </c>
      <c r="E230" s="6">
        <v>2</v>
      </c>
      <c r="F230" s="6">
        <v>1</v>
      </c>
      <c r="G230" s="6" t="s">
        <v>84</v>
      </c>
      <c r="H230" s="6">
        <v>2</v>
      </c>
      <c r="I230" s="6">
        <v>3</v>
      </c>
      <c r="J230" s="6">
        <v>3</v>
      </c>
      <c r="K230" s="6">
        <v>3</v>
      </c>
      <c r="L230" s="6"/>
      <c r="N230" s="8">
        <f aca="true" t="shared" si="19" ref="N230:N248">AVERAGE(C230:F230)</f>
        <v>1.75</v>
      </c>
      <c r="O230" s="8">
        <f aca="true" t="shared" si="20" ref="O230:O248">AVERAGE(H230:K230)</f>
        <v>2.75</v>
      </c>
    </row>
    <row r="231" spans="1:15" ht="12.75">
      <c r="A231" t="s">
        <v>67</v>
      </c>
      <c r="B231" s="6" t="s">
        <v>101</v>
      </c>
      <c r="C231" s="6">
        <v>2</v>
      </c>
      <c r="D231" s="6">
        <v>2</v>
      </c>
      <c r="E231" s="6">
        <v>2</v>
      </c>
      <c r="F231" s="6">
        <v>1</v>
      </c>
      <c r="G231" s="6" t="s">
        <v>85</v>
      </c>
      <c r="H231" s="6">
        <v>2</v>
      </c>
      <c r="I231" s="6">
        <v>2</v>
      </c>
      <c r="J231" s="6">
        <v>2</v>
      </c>
      <c r="K231" s="6">
        <v>2</v>
      </c>
      <c r="L231" s="6"/>
      <c r="N231" s="8">
        <f t="shared" si="19"/>
        <v>1.75</v>
      </c>
      <c r="O231" s="8">
        <f t="shared" si="20"/>
        <v>2</v>
      </c>
    </row>
    <row r="232" spans="1:15" ht="12.75">
      <c r="A232" t="s">
        <v>68</v>
      </c>
      <c r="B232" s="6" t="s">
        <v>87</v>
      </c>
      <c r="C232" s="6">
        <v>1</v>
      </c>
      <c r="D232" s="6">
        <v>2</v>
      </c>
      <c r="E232" s="6">
        <v>2</v>
      </c>
      <c r="F232" s="6">
        <v>2</v>
      </c>
      <c r="G232" s="6" t="s">
        <v>86</v>
      </c>
      <c r="H232" s="6">
        <v>1</v>
      </c>
      <c r="I232" s="6">
        <v>1</v>
      </c>
      <c r="J232" s="6">
        <v>1</v>
      </c>
      <c r="K232" s="6">
        <v>1</v>
      </c>
      <c r="L232" s="6"/>
      <c r="N232" s="8">
        <f t="shared" si="19"/>
        <v>1.75</v>
      </c>
      <c r="O232" s="8">
        <f t="shared" si="20"/>
        <v>1</v>
      </c>
    </row>
    <row r="233" spans="1:15" ht="12.75">
      <c r="A233" t="s">
        <v>69</v>
      </c>
      <c r="B233" s="6" t="s">
        <v>102</v>
      </c>
      <c r="C233" s="6">
        <v>3</v>
      </c>
      <c r="D233" s="6">
        <v>2</v>
      </c>
      <c r="E233" s="6">
        <v>2</v>
      </c>
      <c r="F233" s="6">
        <v>2</v>
      </c>
      <c r="G233" s="6" t="s">
        <v>87</v>
      </c>
      <c r="H233" s="6">
        <v>3</v>
      </c>
      <c r="I233" s="6">
        <v>3</v>
      </c>
      <c r="J233" s="6">
        <v>3</v>
      </c>
      <c r="K233" s="6">
        <v>2</v>
      </c>
      <c r="L233" s="6"/>
      <c r="N233" s="8">
        <f t="shared" si="19"/>
        <v>2.25</v>
      </c>
      <c r="O233" s="8">
        <f t="shared" si="20"/>
        <v>2.75</v>
      </c>
    </row>
    <row r="234" spans="1:15" ht="12.75">
      <c r="A234" t="s">
        <v>70</v>
      </c>
      <c r="B234" s="6" t="s">
        <v>96</v>
      </c>
      <c r="C234" s="6">
        <v>2</v>
      </c>
      <c r="D234" s="6">
        <v>7</v>
      </c>
      <c r="E234" s="6">
        <v>7</v>
      </c>
      <c r="F234" s="6">
        <v>1</v>
      </c>
      <c r="G234" s="6" t="s">
        <v>88</v>
      </c>
      <c r="H234" s="6">
        <v>2</v>
      </c>
      <c r="I234" s="6">
        <v>4</v>
      </c>
      <c r="J234" s="6">
        <v>2</v>
      </c>
      <c r="K234" s="6">
        <v>3</v>
      </c>
      <c r="L234" s="6"/>
      <c r="N234" s="8">
        <f t="shared" si="19"/>
        <v>4.25</v>
      </c>
      <c r="O234" s="8">
        <f t="shared" si="20"/>
        <v>2.75</v>
      </c>
    </row>
    <row r="235" spans="1:15" ht="12.75">
      <c r="A235" t="s">
        <v>71</v>
      </c>
      <c r="B235" s="6" t="s">
        <v>95</v>
      </c>
      <c r="C235" s="6">
        <v>3</v>
      </c>
      <c r="D235" s="6">
        <v>3</v>
      </c>
      <c r="E235" s="6">
        <v>3</v>
      </c>
      <c r="F235" s="6">
        <v>2</v>
      </c>
      <c r="G235" s="6" t="s">
        <v>89</v>
      </c>
      <c r="H235" s="6">
        <v>1</v>
      </c>
      <c r="I235" s="6">
        <v>1</v>
      </c>
      <c r="J235" s="6">
        <v>1</v>
      </c>
      <c r="K235" s="6">
        <v>1</v>
      </c>
      <c r="L235" s="6"/>
      <c r="N235" s="8">
        <f t="shared" si="19"/>
        <v>2.75</v>
      </c>
      <c r="O235" s="8">
        <f t="shared" si="20"/>
        <v>1</v>
      </c>
    </row>
    <row r="236" spans="1:15" ht="12.75">
      <c r="A236" t="s">
        <v>72</v>
      </c>
      <c r="B236" s="6" t="s">
        <v>98</v>
      </c>
      <c r="C236" s="6">
        <v>2</v>
      </c>
      <c r="D236" s="6">
        <v>2</v>
      </c>
      <c r="E236" s="6">
        <v>2</v>
      </c>
      <c r="F236" s="6">
        <v>2</v>
      </c>
      <c r="G236" s="6" t="s">
        <v>105</v>
      </c>
      <c r="H236" s="6">
        <v>6</v>
      </c>
      <c r="I236" s="6">
        <v>2</v>
      </c>
      <c r="J236" s="6">
        <v>4</v>
      </c>
      <c r="K236" s="6">
        <v>2</v>
      </c>
      <c r="L236" s="6"/>
      <c r="N236" s="8">
        <f t="shared" si="19"/>
        <v>2</v>
      </c>
      <c r="O236" s="8">
        <f t="shared" si="20"/>
        <v>3.5</v>
      </c>
    </row>
    <row r="237" spans="1:15" ht="12.75">
      <c r="A237" t="s">
        <v>73</v>
      </c>
      <c r="B237" s="6" t="s">
        <v>94</v>
      </c>
      <c r="C237" s="6">
        <v>2</v>
      </c>
      <c r="D237" s="6">
        <v>1</v>
      </c>
      <c r="E237" s="6">
        <v>4</v>
      </c>
      <c r="F237" s="6">
        <v>1</v>
      </c>
      <c r="G237" s="6" t="s">
        <v>91</v>
      </c>
      <c r="H237" s="6">
        <v>2</v>
      </c>
      <c r="I237" s="6">
        <v>2</v>
      </c>
      <c r="J237" s="6">
        <v>2</v>
      </c>
      <c r="K237" s="6">
        <v>2</v>
      </c>
      <c r="L237" s="6"/>
      <c r="N237" s="8">
        <f t="shared" si="19"/>
        <v>2</v>
      </c>
      <c r="O237" s="8">
        <f t="shared" si="20"/>
        <v>2</v>
      </c>
    </row>
    <row r="238" spans="1:15" ht="12.75">
      <c r="A238" t="s">
        <v>74</v>
      </c>
      <c r="B238" s="6" t="s">
        <v>93</v>
      </c>
      <c r="C238" s="6">
        <v>7</v>
      </c>
      <c r="D238" s="6">
        <v>2</v>
      </c>
      <c r="E238" s="6">
        <v>4</v>
      </c>
      <c r="F238" s="6">
        <v>3</v>
      </c>
      <c r="G238" s="6" t="s">
        <v>92</v>
      </c>
      <c r="H238" s="6">
        <v>2</v>
      </c>
      <c r="I238" s="6">
        <v>3</v>
      </c>
      <c r="J238" s="6">
        <v>1</v>
      </c>
      <c r="K238" s="6">
        <v>2</v>
      </c>
      <c r="L238" s="6"/>
      <c r="N238" s="8">
        <f t="shared" si="19"/>
        <v>4</v>
      </c>
      <c r="O238" s="8">
        <f t="shared" si="20"/>
        <v>2</v>
      </c>
    </row>
    <row r="239" spans="1:15" ht="12.75">
      <c r="A239" t="s">
        <v>75</v>
      </c>
      <c r="B239" s="6" t="s">
        <v>103</v>
      </c>
      <c r="C239" s="6">
        <v>1</v>
      </c>
      <c r="D239" s="6">
        <v>1</v>
      </c>
      <c r="E239" s="6">
        <v>1</v>
      </c>
      <c r="F239" s="6">
        <v>1</v>
      </c>
      <c r="G239" s="6" t="s">
        <v>93</v>
      </c>
      <c r="H239" s="6">
        <v>2</v>
      </c>
      <c r="I239" s="6">
        <v>2</v>
      </c>
      <c r="J239" s="6">
        <v>3</v>
      </c>
      <c r="K239" s="6">
        <v>2</v>
      </c>
      <c r="L239" s="6"/>
      <c r="N239" s="8">
        <f t="shared" si="19"/>
        <v>1</v>
      </c>
      <c r="O239" s="8">
        <f t="shared" si="20"/>
        <v>2.25</v>
      </c>
    </row>
    <row r="240" spans="1:15" ht="12.75">
      <c r="A240" t="s">
        <v>76</v>
      </c>
      <c r="B240" s="6" t="s">
        <v>88</v>
      </c>
      <c r="C240" s="6">
        <v>4</v>
      </c>
      <c r="D240" s="6">
        <v>3</v>
      </c>
      <c r="E240" s="6">
        <v>3</v>
      </c>
      <c r="F240" s="6">
        <v>7</v>
      </c>
      <c r="G240" s="6" t="s">
        <v>94</v>
      </c>
      <c r="H240" s="6">
        <v>2</v>
      </c>
      <c r="I240" s="6">
        <v>2</v>
      </c>
      <c r="J240" s="6">
        <v>2</v>
      </c>
      <c r="K240" s="6">
        <v>2</v>
      </c>
      <c r="L240" s="6"/>
      <c r="N240" s="8">
        <f t="shared" si="19"/>
        <v>4.25</v>
      </c>
      <c r="O240" s="8">
        <f t="shared" si="20"/>
        <v>2</v>
      </c>
    </row>
    <row r="241" spans="1:15" ht="12.75">
      <c r="A241" t="s">
        <v>77</v>
      </c>
      <c r="B241" s="6" t="s">
        <v>92</v>
      </c>
      <c r="C241" s="6">
        <v>2</v>
      </c>
      <c r="D241" s="6">
        <v>2</v>
      </c>
      <c r="E241" s="6">
        <v>2</v>
      </c>
      <c r="F241" s="6">
        <v>2</v>
      </c>
      <c r="G241" s="6" t="s">
        <v>95</v>
      </c>
      <c r="H241" s="6">
        <v>1</v>
      </c>
      <c r="I241" s="6">
        <v>3</v>
      </c>
      <c r="J241" s="6">
        <v>2</v>
      </c>
      <c r="K241" s="6">
        <v>3</v>
      </c>
      <c r="L241" s="6"/>
      <c r="N241" s="8">
        <f t="shared" si="19"/>
        <v>2</v>
      </c>
      <c r="O241" s="8">
        <f t="shared" si="20"/>
        <v>2.25</v>
      </c>
    </row>
    <row r="242" spans="1:15" ht="12.75">
      <c r="A242" t="s">
        <v>78</v>
      </c>
      <c r="B242" s="6" t="s">
        <v>97</v>
      </c>
      <c r="C242" s="6">
        <v>2</v>
      </c>
      <c r="D242" s="6">
        <v>2</v>
      </c>
      <c r="E242" s="6">
        <v>1</v>
      </c>
      <c r="F242" s="6">
        <v>1</v>
      </c>
      <c r="G242" s="6" t="s">
        <v>90</v>
      </c>
      <c r="H242" s="6">
        <v>3</v>
      </c>
      <c r="I242" s="6">
        <v>3</v>
      </c>
      <c r="J242" s="6">
        <v>2</v>
      </c>
      <c r="K242" s="6">
        <v>5</v>
      </c>
      <c r="L242" s="6"/>
      <c r="N242" s="8">
        <f t="shared" si="19"/>
        <v>1.5</v>
      </c>
      <c r="O242" s="8">
        <f t="shared" si="20"/>
        <v>3.25</v>
      </c>
    </row>
    <row r="243" spans="1:15" ht="12.75">
      <c r="A243" t="s">
        <v>79</v>
      </c>
      <c r="B243" s="6" t="s">
        <v>104</v>
      </c>
      <c r="C243" s="6">
        <v>4</v>
      </c>
      <c r="D243" s="6">
        <v>4</v>
      </c>
      <c r="E243" s="6">
        <v>2</v>
      </c>
      <c r="F243" s="6">
        <v>4</v>
      </c>
      <c r="G243" s="6" t="s">
        <v>96</v>
      </c>
      <c r="H243" s="6">
        <v>2</v>
      </c>
      <c r="I243" s="6">
        <v>6</v>
      </c>
      <c r="J243" s="6">
        <v>4</v>
      </c>
      <c r="K243" s="6">
        <v>6</v>
      </c>
      <c r="L243" s="6"/>
      <c r="N243" s="8">
        <f t="shared" si="19"/>
        <v>3.5</v>
      </c>
      <c r="O243" s="8">
        <f t="shared" si="20"/>
        <v>4.5</v>
      </c>
    </row>
    <row r="244" spans="1:15" ht="12.75">
      <c r="A244" t="s">
        <v>80</v>
      </c>
      <c r="B244" s="6" t="s">
        <v>99</v>
      </c>
      <c r="C244" s="6">
        <v>2</v>
      </c>
      <c r="D244" s="6">
        <v>2</v>
      </c>
      <c r="E244" s="6">
        <v>2</v>
      </c>
      <c r="F244" s="6">
        <v>4</v>
      </c>
      <c r="G244" s="6" t="s">
        <v>97</v>
      </c>
      <c r="H244" s="6">
        <v>5</v>
      </c>
      <c r="I244" s="6">
        <v>3</v>
      </c>
      <c r="J244" s="6">
        <v>2</v>
      </c>
      <c r="K244" s="6">
        <v>2</v>
      </c>
      <c r="L244" s="6"/>
      <c r="N244" s="8">
        <f t="shared" si="19"/>
        <v>2.5</v>
      </c>
      <c r="O244" s="8">
        <f t="shared" si="20"/>
        <v>3</v>
      </c>
    </row>
    <row r="245" spans="1:15" ht="12.75">
      <c r="A245" t="s">
        <v>81</v>
      </c>
      <c r="B245" s="6" t="s">
        <v>86</v>
      </c>
      <c r="C245" s="6">
        <v>1</v>
      </c>
      <c r="D245" s="6">
        <v>1</v>
      </c>
      <c r="E245" s="6">
        <v>1</v>
      </c>
      <c r="F245" s="6">
        <v>2</v>
      </c>
      <c r="G245" s="6" t="s">
        <v>98</v>
      </c>
      <c r="H245" s="6">
        <v>3</v>
      </c>
      <c r="I245" s="6">
        <v>1</v>
      </c>
      <c r="J245" s="6">
        <v>1</v>
      </c>
      <c r="K245" s="6">
        <v>3</v>
      </c>
      <c r="L245" s="6"/>
      <c r="N245" s="8">
        <f t="shared" si="19"/>
        <v>1.25</v>
      </c>
      <c r="O245" s="8">
        <f t="shared" si="20"/>
        <v>2</v>
      </c>
    </row>
    <row r="246" spans="1:15" ht="12.75">
      <c r="A246" t="s">
        <v>82</v>
      </c>
      <c r="B246" s="6" t="s">
        <v>90</v>
      </c>
      <c r="C246" s="6">
        <v>3</v>
      </c>
      <c r="D246" s="6">
        <v>5</v>
      </c>
      <c r="E246" s="6">
        <v>2</v>
      </c>
      <c r="F246" s="6">
        <v>4</v>
      </c>
      <c r="G246" s="6" t="s">
        <v>99</v>
      </c>
      <c r="H246" s="6">
        <v>1</v>
      </c>
      <c r="I246" s="6">
        <v>2</v>
      </c>
      <c r="J246" s="6">
        <v>4</v>
      </c>
      <c r="K246" s="6">
        <v>1</v>
      </c>
      <c r="L246" s="6"/>
      <c r="N246" s="8">
        <f t="shared" si="19"/>
        <v>3.5</v>
      </c>
      <c r="O246" s="8">
        <f t="shared" si="20"/>
        <v>2</v>
      </c>
    </row>
    <row r="247" spans="1:15" ht="12.75">
      <c r="A247" t="s">
        <v>83</v>
      </c>
      <c r="B247" s="6" t="s">
        <v>100</v>
      </c>
      <c r="C247" s="6">
        <v>4</v>
      </c>
      <c r="D247" s="6">
        <v>3</v>
      </c>
      <c r="E247" s="6">
        <v>2</v>
      </c>
      <c r="F247" s="6">
        <v>4</v>
      </c>
      <c r="G247" s="6" t="s">
        <v>100</v>
      </c>
      <c r="H247" s="6">
        <v>1</v>
      </c>
      <c r="I247" s="6">
        <v>1</v>
      </c>
      <c r="J247" s="6">
        <v>4</v>
      </c>
      <c r="K247" s="6">
        <v>1</v>
      </c>
      <c r="L247" s="6"/>
      <c r="N247" s="8">
        <f t="shared" si="19"/>
        <v>3.25</v>
      </c>
      <c r="O247" s="8">
        <f t="shared" si="20"/>
        <v>1.75</v>
      </c>
    </row>
    <row r="248" spans="3:15" ht="12.75">
      <c r="C248" s="6">
        <f>SUM(C230:C247)</f>
        <v>47</v>
      </c>
      <c r="D248" s="6">
        <f>SUM(D230:D247)</f>
        <v>46</v>
      </c>
      <c r="E248" s="6">
        <f>SUM(E230:E247)</f>
        <v>44</v>
      </c>
      <c r="F248" s="6">
        <f>SUM(F230:F247)</f>
        <v>44</v>
      </c>
      <c r="G248" s="6"/>
      <c r="H248" s="6">
        <f>SUM(H230:H247)</f>
        <v>41</v>
      </c>
      <c r="I248" s="6">
        <f>SUM(I230:I247)</f>
        <v>44</v>
      </c>
      <c r="J248" s="6">
        <f>SUM(J230:J247)</f>
        <v>43</v>
      </c>
      <c r="K248" s="6">
        <f>SUM(K230:K247)</f>
        <v>43</v>
      </c>
      <c r="N248" s="8">
        <f t="shared" si="19"/>
        <v>45.25</v>
      </c>
      <c r="O248" s="8">
        <f t="shared" si="20"/>
        <v>42.75</v>
      </c>
    </row>
    <row r="249" spans="6:15" ht="12.75">
      <c r="F249" s="6">
        <f>SUM(C248:F248)</f>
        <v>181</v>
      </c>
      <c r="G249" s="6"/>
      <c r="H249" s="6"/>
      <c r="I249" s="6"/>
      <c r="J249" s="6"/>
      <c r="K249" s="6">
        <f>SUM(H248:K248)</f>
        <v>171</v>
      </c>
      <c r="L249" s="6">
        <f>+F249+K249</f>
        <v>352</v>
      </c>
      <c r="N249" s="8"/>
      <c r="O249" s="8"/>
    </row>
    <row r="250" spans="2:15" ht="12.75">
      <c r="B250" s="6" t="s">
        <v>22</v>
      </c>
      <c r="C250" s="6">
        <f>DCOUNT(C229:C247,C229,$Q$5:$Q$6)</f>
        <v>8</v>
      </c>
      <c r="D250" s="6">
        <f>DCOUNT(D229:D247,D229,$R$5:$R$6)</f>
        <v>9</v>
      </c>
      <c r="E250" s="6">
        <f>DCOUNT(E229:E247,E229,$S$5:$S$6)</f>
        <v>10</v>
      </c>
      <c r="F250" s="6">
        <f>DCOUNT(F229:F247,F229,$T$5:$T$6)</f>
        <v>6</v>
      </c>
      <c r="G250" s="6"/>
      <c r="H250" s="6">
        <f>DCOUNT(H229:H247,H229,$U$5:$U$6)</f>
        <v>8</v>
      </c>
      <c r="I250" s="6">
        <f>DCOUNT(I229:I247,I229,$V$5:$V$6)</f>
        <v>6</v>
      </c>
      <c r="J250" s="6">
        <f>DCOUNT(J229:J247,J229,$W$5:$W$6)</f>
        <v>7</v>
      </c>
      <c r="K250" s="6">
        <f>DCOUNT(K229:K247,K229,$X$5:$X$6)</f>
        <v>8</v>
      </c>
      <c r="L250" s="6">
        <f>SUM(C250:K250)</f>
        <v>62</v>
      </c>
      <c r="N250" s="8"/>
      <c r="O250" s="8"/>
    </row>
    <row r="251" spans="14:15" ht="12.75">
      <c r="N251" s="8"/>
      <c r="O251" s="8"/>
    </row>
    <row r="252" spans="14:15" ht="12.75">
      <c r="N252" s="8" t="s">
        <v>106</v>
      </c>
      <c r="O252" s="8"/>
    </row>
    <row r="253" spans="1:15" ht="18">
      <c r="A253" s="1" t="s">
        <v>10</v>
      </c>
      <c r="C253" t="s">
        <v>34</v>
      </c>
      <c r="H253" t="s">
        <v>33</v>
      </c>
      <c r="N253" s="7" t="s">
        <v>34</v>
      </c>
      <c r="O253" s="7" t="s">
        <v>33</v>
      </c>
    </row>
    <row r="254" spans="3:15" ht="12.75">
      <c r="C254" t="s">
        <v>58</v>
      </c>
      <c r="D254" t="s">
        <v>59</v>
      </c>
      <c r="E254" t="s">
        <v>60</v>
      </c>
      <c r="F254" t="s">
        <v>61</v>
      </c>
      <c r="H254" t="s">
        <v>62</v>
      </c>
      <c r="I254" t="s">
        <v>63</v>
      </c>
      <c r="J254" t="s">
        <v>64</v>
      </c>
      <c r="K254" t="s">
        <v>65</v>
      </c>
      <c r="N254" s="8"/>
      <c r="O254" s="8"/>
    </row>
    <row r="255" spans="1:15" ht="12.75">
      <c r="A255" t="s">
        <v>66</v>
      </c>
      <c r="B255" s="6" t="s">
        <v>84</v>
      </c>
      <c r="C255" s="6">
        <v>2</v>
      </c>
      <c r="D255" s="6">
        <v>2</v>
      </c>
      <c r="E255" s="6">
        <v>2</v>
      </c>
      <c r="F255" s="6">
        <v>2</v>
      </c>
      <c r="G255" s="6" t="s">
        <v>84</v>
      </c>
      <c r="H255" s="6">
        <v>2</v>
      </c>
      <c r="I255" s="6">
        <v>2</v>
      </c>
      <c r="J255" s="6">
        <v>2</v>
      </c>
      <c r="K255" s="6">
        <v>3</v>
      </c>
      <c r="L255" s="6"/>
      <c r="N255" s="8">
        <f aca="true" t="shared" si="21" ref="N255:N273">AVERAGE(C255:F255)</f>
        <v>2</v>
      </c>
      <c r="O255" s="8">
        <f aca="true" t="shared" si="22" ref="O255:O273">AVERAGE(H255:K255)</f>
        <v>2.25</v>
      </c>
    </row>
    <row r="256" spans="1:15" ht="12.75">
      <c r="A256" t="s">
        <v>67</v>
      </c>
      <c r="B256" s="6" t="s">
        <v>101</v>
      </c>
      <c r="C256" s="6">
        <v>3</v>
      </c>
      <c r="D256" s="6">
        <v>2</v>
      </c>
      <c r="E256" s="6">
        <v>1</v>
      </c>
      <c r="F256" s="6">
        <v>1</v>
      </c>
      <c r="G256" s="6" t="s">
        <v>85</v>
      </c>
      <c r="H256" s="6">
        <v>2</v>
      </c>
      <c r="I256" s="6">
        <v>3</v>
      </c>
      <c r="J256" s="6">
        <v>2</v>
      </c>
      <c r="K256" s="6">
        <v>3</v>
      </c>
      <c r="L256" s="6"/>
      <c r="N256" s="8">
        <f t="shared" si="21"/>
        <v>1.75</v>
      </c>
      <c r="O256" s="8">
        <f t="shared" si="22"/>
        <v>2.5</v>
      </c>
    </row>
    <row r="257" spans="1:15" ht="12.75">
      <c r="A257" t="s">
        <v>68</v>
      </c>
      <c r="B257" s="6" t="s">
        <v>87</v>
      </c>
      <c r="C257" s="6">
        <v>1</v>
      </c>
      <c r="D257" s="6">
        <v>1</v>
      </c>
      <c r="E257" s="6">
        <v>2</v>
      </c>
      <c r="F257" s="6">
        <v>1</v>
      </c>
      <c r="G257" s="6" t="s">
        <v>86</v>
      </c>
      <c r="H257" s="6">
        <v>4</v>
      </c>
      <c r="I257" s="6">
        <v>1</v>
      </c>
      <c r="J257" s="6">
        <v>2</v>
      </c>
      <c r="K257" s="6">
        <v>1</v>
      </c>
      <c r="L257" s="6"/>
      <c r="N257" s="8">
        <f t="shared" si="21"/>
        <v>1.25</v>
      </c>
      <c r="O257" s="8">
        <f t="shared" si="22"/>
        <v>2</v>
      </c>
    </row>
    <row r="258" spans="1:15" ht="12.75">
      <c r="A258" t="s">
        <v>69</v>
      </c>
      <c r="B258" s="6" t="s">
        <v>102</v>
      </c>
      <c r="C258" s="6">
        <v>2</v>
      </c>
      <c r="D258" s="6">
        <v>2</v>
      </c>
      <c r="E258" s="6">
        <v>2</v>
      </c>
      <c r="F258" s="6">
        <v>2</v>
      </c>
      <c r="G258" s="6" t="s">
        <v>87</v>
      </c>
      <c r="H258" s="6">
        <v>2</v>
      </c>
      <c r="I258" s="6">
        <v>2</v>
      </c>
      <c r="J258" s="6">
        <v>3</v>
      </c>
      <c r="K258" s="6">
        <v>3</v>
      </c>
      <c r="L258" s="6"/>
      <c r="N258" s="8">
        <f t="shared" si="21"/>
        <v>2</v>
      </c>
      <c r="O258" s="8">
        <f t="shared" si="22"/>
        <v>2.5</v>
      </c>
    </row>
    <row r="259" spans="1:15" ht="12.75">
      <c r="A259" t="s">
        <v>70</v>
      </c>
      <c r="B259" s="6" t="s">
        <v>96</v>
      </c>
      <c r="C259" s="6">
        <v>2</v>
      </c>
      <c r="D259" s="6">
        <v>3</v>
      </c>
      <c r="E259" s="6">
        <v>2</v>
      </c>
      <c r="F259" s="6">
        <v>1</v>
      </c>
      <c r="G259" s="6" t="s">
        <v>88</v>
      </c>
      <c r="H259" s="6">
        <v>1</v>
      </c>
      <c r="I259" s="6">
        <v>2</v>
      </c>
      <c r="J259" s="6">
        <v>2</v>
      </c>
      <c r="K259" s="6">
        <v>3</v>
      </c>
      <c r="L259" s="6"/>
      <c r="N259" s="8">
        <f t="shared" si="21"/>
        <v>2</v>
      </c>
      <c r="O259" s="8">
        <f t="shared" si="22"/>
        <v>2</v>
      </c>
    </row>
    <row r="260" spans="1:15" ht="12.75">
      <c r="A260" t="s">
        <v>71</v>
      </c>
      <c r="B260" s="6" t="s">
        <v>95</v>
      </c>
      <c r="C260" s="6">
        <v>2</v>
      </c>
      <c r="D260" s="6">
        <v>3</v>
      </c>
      <c r="E260" s="6">
        <v>2</v>
      </c>
      <c r="F260" s="6">
        <v>2</v>
      </c>
      <c r="G260" s="6" t="s">
        <v>89</v>
      </c>
      <c r="H260" s="6">
        <v>1</v>
      </c>
      <c r="I260" s="6">
        <v>2</v>
      </c>
      <c r="J260" s="6">
        <v>1</v>
      </c>
      <c r="K260" s="6">
        <v>1</v>
      </c>
      <c r="L260" s="6"/>
      <c r="N260" s="8">
        <f t="shared" si="21"/>
        <v>2.25</v>
      </c>
      <c r="O260" s="8">
        <f t="shared" si="22"/>
        <v>1.25</v>
      </c>
    </row>
    <row r="261" spans="1:15" ht="12.75">
      <c r="A261" t="s">
        <v>72</v>
      </c>
      <c r="B261" s="6" t="s">
        <v>98</v>
      </c>
      <c r="C261" s="6">
        <v>2</v>
      </c>
      <c r="D261" s="6">
        <v>2</v>
      </c>
      <c r="E261" s="6">
        <v>1</v>
      </c>
      <c r="F261" s="6">
        <v>1</v>
      </c>
      <c r="G261" s="6" t="s">
        <v>105</v>
      </c>
      <c r="H261" s="6">
        <v>2</v>
      </c>
      <c r="I261" s="6">
        <v>2</v>
      </c>
      <c r="J261" s="6">
        <v>2</v>
      </c>
      <c r="K261" s="6">
        <v>2</v>
      </c>
      <c r="L261" s="6"/>
      <c r="N261" s="8">
        <f t="shared" si="21"/>
        <v>1.5</v>
      </c>
      <c r="O261" s="8">
        <f t="shared" si="22"/>
        <v>2</v>
      </c>
    </row>
    <row r="262" spans="1:15" ht="12.75">
      <c r="A262" t="s">
        <v>73</v>
      </c>
      <c r="B262" s="6" t="s">
        <v>94</v>
      </c>
      <c r="C262" s="6">
        <v>2</v>
      </c>
      <c r="D262" s="6">
        <v>2</v>
      </c>
      <c r="E262" s="6">
        <v>2</v>
      </c>
      <c r="F262" s="6">
        <v>3</v>
      </c>
      <c r="G262" s="6" t="s">
        <v>91</v>
      </c>
      <c r="H262" s="6">
        <v>2</v>
      </c>
      <c r="I262" s="6">
        <v>2</v>
      </c>
      <c r="J262" s="6">
        <v>1</v>
      </c>
      <c r="K262" s="6">
        <v>2</v>
      </c>
      <c r="L262" s="6"/>
      <c r="N262" s="8">
        <f t="shared" si="21"/>
        <v>2.25</v>
      </c>
      <c r="O262" s="8">
        <f t="shared" si="22"/>
        <v>1.75</v>
      </c>
    </row>
    <row r="263" spans="1:15" ht="12.75">
      <c r="A263" t="s">
        <v>74</v>
      </c>
      <c r="B263" s="6" t="s">
        <v>93</v>
      </c>
      <c r="C263" s="6">
        <v>6</v>
      </c>
      <c r="D263" s="6">
        <v>4</v>
      </c>
      <c r="E263" s="6">
        <v>5</v>
      </c>
      <c r="F263" s="6">
        <v>1</v>
      </c>
      <c r="G263" s="6" t="s">
        <v>92</v>
      </c>
      <c r="H263" s="6">
        <v>2</v>
      </c>
      <c r="I263" s="6">
        <v>2</v>
      </c>
      <c r="J263" s="6">
        <v>2</v>
      </c>
      <c r="K263" s="6">
        <v>2</v>
      </c>
      <c r="L263" s="6"/>
      <c r="N263" s="8">
        <f t="shared" si="21"/>
        <v>4</v>
      </c>
      <c r="O263" s="8">
        <f t="shared" si="22"/>
        <v>2</v>
      </c>
    </row>
    <row r="264" spans="1:15" ht="12.75">
      <c r="A264" t="s">
        <v>75</v>
      </c>
      <c r="B264" s="6" t="s">
        <v>103</v>
      </c>
      <c r="C264" s="6">
        <v>1</v>
      </c>
      <c r="D264" s="6">
        <v>1</v>
      </c>
      <c r="E264" s="6">
        <v>2</v>
      </c>
      <c r="F264" s="6">
        <v>6</v>
      </c>
      <c r="G264" s="6" t="s">
        <v>93</v>
      </c>
      <c r="H264" s="6">
        <v>2</v>
      </c>
      <c r="I264" s="6">
        <v>1</v>
      </c>
      <c r="J264" s="6">
        <v>4</v>
      </c>
      <c r="K264" s="6">
        <v>2</v>
      </c>
      <c r="L264" s="6"/>
      <c r="N264" s="8">
        <f t="shared" si="21"/>
        <v>2.5</v>
      </c>
      <c r="O264" s="8">
        <f t="shared" si="22"/>
        <v>2.25</v>
      </c>
    </row>
    <row r="265" spans="1:15" ht="12.75">
      <c r="A265" t="s">
        <v>76</v>
      </c>
      <c r="B265" s="6" t="s">
        <v>88</v>
      </c>
      <c r="C265" s="6">
        <v>1</v>
      </c>
      <c r="D265" s="6">
        <v>2</v>
      </c>
      <c r="E265" s="6">
        <v>2</v>
      </c>
      <c r="F265" s="6">
        <v>2</v>
      </c>
      <c r="G265" s="6" t="s">
        <v>94</v>
      </c>
      <c r="H265" s="6">
        <v>2</v>
      </c>
      <c r="I265" s="6">
        <v>2</v>
      </c>
      <c r="J265" s="6">
        <v>2</v>
      </c>
      <c r="K265" s="6">
        <v>2</v>
      </c>
      <c r="L265" s="6"/>
      <c r="N265" s="8">
        <f t="shared" si="21"/>
        <v>1.75</v>
      </c>
      <c r="O265" s="8">
        <f t="shared" si="22"/>
        <v>2</v>
      </c>
    </row>
    <row r="266" spans="1:15" ht="12.75">
      <c r="A266" t="s">
        <v>77</v>
      </c>
      <c r="B266" s="6" t="s">
        <v>92</v>
      </c>
      <c r="C266" s="6">
        <v>3</v>
      </c>
      <c r="D266" s="6">
        <v>2</v>
      </c>
      <c r="E266" s="6">
        <v>2</v>
      </c>
      <c r="F266" s="6">
        <v>1</v>
      </c>
      <c r="G266" s="6" t="s">
        <v>95</v>
      </c>
      <c r="H266" s="6">
        <v>2</v>
      </c>
      <c r="I266" s="6">
        <v>1</v>
      </c>
      <c r="J266" s="6">
        <v>1</v>
      </c>
      <c r="K266" s="6">
        <v>2</v>
      </c>
      <c r="L266" s="6"/>
      <c r="N266" s="8">
        <f t="shared" si="21"/>
        <v>2</v>
      </c>
      <c r="O266" s="8">
        <f t="shared" si="22"/>
        <v>1.5</v>
      </c>
    </row>
    <row r="267" spans="1:15" ht="12.75">
      <c r="A267" t="s">
        <v>78</v>
      </c>
      <c r="B267" s="6" t="s">
        <v>97</v>
      </c>
      <c r="C267" s="6">
        <v>4</v>
      </c>
      <c r="D267" s="6">
        <v>2</v>
      </c>
      <c r="E267" s="6">
        <v>4</v>
      </c>
      <c r="F267" s="6">
        <v>3</v>
      </c>
      <c r="G267" s="6" t="s">
        <v>90</v>
      </c>
      <c r="H267" s="6">
        <v>2</v>
      </c>
      <c r="I267" s="6">
        <v>3</v>
      </c>
      <c r="J267" s="6">
        <v>2</v>
      </c>
      <c r="K267" s="6">
        <v>3</v>
      </c>
      <c r="L267" s="6"/>
      <c r="N267" s="8">
        <f t="shared" si="21"/>
        <v>3.25</v>
      </c>
      <c r="O267" s="8">
        <f t="shared" si="22"/>
        <v>2.5</v>
      </c>
    </row>
    <row r="268" spans="1:15" ht="12.75">
      <c r="A268" t="s">
        <v>79</v>
      </c>
      <c r="B268" s="6" t="s">
        <v>104</v>
      </c>
      <c r="C268" s="6">
        <v>2</v>
      </c>
      <c r="D268" s="6">
        <v>2</v>
      </c>
      <c r="E268" s="6">
        <v>2</v>
      </c>
      <c r="F268" s="6">
        <v>2</v>
      </c>
      <c r="G268" s="6" t="s">
        <v>96</v>
      </c>
      <c r="H268" s="6">
        <v>3</v>
      </c>
      <c r="I268" s="6">
        <v>3</v>
      </c>
      <c r="J268" s="6">
        <v>2</v>
      </c>
      <c r="K268" s="6">
        <v>3</v>
      </c>
      <c r="L268" s="6"/>
      <c r="N268" s="8">
        <f t="shared" si="21"/>
        <v>2</v>
      </c>
      <c r="O268" s="8">
        <f t="shared" si="22"/>
        <v>2.75</v>
      </c>
    </row>
    <row r="269" spans="1:15" ht="12.75">
      <c r="A269" t="s">
        <v>80</v>
      </c>
      <c r="B269" s="6" t="s">
        <v>99</v>
      </c>
      <c r="C269" s="6">
        <v>2</v>
      </c>
      <c r="D269" s="6">
        <v>4</v>
      </c>
      <c r="E269" s="6">
        <v>1</v>
      </c>
      <c r="F269" s="6">
        <v>4</v>
      </c>
      <c r="G269" s="6" t="s">
        <v>97</v>
      </c>
      <c r="H269" s="6">
        <v>1</v>
      </c>
      <c r="I269" s="6">
        <v>2</v>
      </c>
      <c r="J269" s="6">
        <v>2</v>
      </c>
      <c r="K269" s="6">
        <v>2</v>
      </c>
      <c r="L269" s="6"/>
      <c r="N269" s="8">
        <f t="shared" si="21"/>
        <v>2.75</v>
      </c>
      <c r="O269" s="8">
        <f t="shared" si="22"/>
        <v>1.75</v>
      </c>
    </row>
    <row r="270" spans="1:15" ht="12.75">
      <c r="A270" t="s">
        <v>81</v>
      </c>
      <c r="B270" s="6" t="s">
        <v>86</v>
      </c>
      <c r="C270" s="6">
        <v>3</v>
      </c>
      <c r="D270" s="6">
        <v>3</v>
      </c>
      <c r="E270" s="6">
        <v>1</v>
      </c>
      <c r="F270" s="6">
        <v>1</v>
      </c>
      <c r="G270" s="6" t="s">
        <v>98</v>
      </c>
      <c r="H270" s="6">
        <v>2</v>
      </c>
      <c r="I270" s="6">
        <v>2</v>
      </c>
      <c r="J270" s="6">
        <v>2</v>
      </c>
      <c r="K270" s="6">
        <v>2</v>
      </c>
      <c r="L270" s="6"/>
      <c r="N270" s="8">
        <f t="shared" si="21"/>
        <v>2</v>
      </c>
      <c r="O270" s="8">
        <f t="shared" si="22"/>
        <v>2</v>
      </c>
    </row>
    <row r="271" spans="1:15" ht="12.75">
      <c r="A271" t="s">
        <v>82</v>
      </c>
      <c r="B271" s="6" t="s">
        <v>90</v>
      </c>
      <c r="C271" s="6">
        <v>2</v>
      </c>
      <c r="D271" s="6">
        <v>1</v>
      </c>
      <c r="E271" s="6">
        <v>3</v>
      </c>
      <c r="F271" s="6">
        <v>2</v>
      </c>
      <c r="G271" s="6" t="s">
        <v>99</v>
      </c>
      <c r="H271" s="6">
        <v>2</v>
      </c>
      <c r="I271" s="6">
        <v>1</v>
      </c>
      <c r="J271" s="6">
        <v>1</v>
      </c>
      <c r="K271" s="6">
        <v>1</v>
      </c>
      <c r="L271" s="6"/>
      <c r="N271" s="8">
        <f t="shared" si="21"/>
        <v>2</v>
      </c>
      <c r="O271" s="8">
        <f t="shared" si="22"/>
        <v>1.25</v>
      </c>
    </row>
    <row r="272" spans="1:15" ht="12.75">
      <c r="A272" t="s">
        <v>83</v>
      </c>
      <c r="B272" s="6" t="s">
        <v>100</v>
      </c>
      <c r="C272" s="6">
        <v>2</v>
      </c>
      <c r="D272" s="6">
        <v>2</v>
      </c>
      <c r="E272" s="6">
        <v>2</v>
      </c>
      <c r="F272" s="6">
        <v>1</v>
      </c>
      <c r="G272" s="6" t="s">
        <v>100</v>
      </c>
      <c r="H272" s="6">
        <v>1</v>
      </c>
      <c r="I272" s="6">
        <v>1</v>
      </c>
      <c r="J272" s="6">
        <v>1</v>
      </c>
      <c r="K272" s="6">
        <v>1</v>
      </c>
      <c r="L272" s="6"/>
      <c r="N272" s="8">
        <f t="shared" si="21"/>
        <v>1.75</v>
      </c>
      <c r="O272" s="8">
        <f t="shared" si="22"/>
        <v>1</v>
      </c>
    </row>
    <row r="273" spans="3:15" ht="12.75">
      <c r="C273" s="6">
        <f>SUM(C255:C272)</f>
        <v>42</v>
      </c>
      <c r="D273" s="6">
        <f>SUM(D255:D272)</f>
        <v>40</v>
      </c>
      <c r="E273" s="6">
        <f>SUM(E255:E272)</f>
        <v>38</v>
      </c>
      <c r="F273" s="6">
        <f>SUM(F255:F272)</f>
        <v>36</v>
      </c>
      <c r="G273" s="6"/>
      <c r="H273" s="6">
        <f>SUM(H255:H272)</f>
        <v>35</v>
      </c>
      <c r="I273" s="6">
        <f>SUM(I255:I272)</f>
        <v>34</v>
      </c>
      <c r="J273" s="6">
        <f>SUM(J255:J272)</f>
        <v>34</v>
      </c>
      <c r="K273" s="6">
        <f>SUM(K255:K272)</f>
        <v>38</v>
      </c>
      <c r="N273" s="8">
        <f t="shared" si="21"/>
        <v>39</v>
      </c>
      <c r="O273" s="8">
        <f t="shared" si="22"/>
        <v>35.25</v>
      </c>
    </row>
    <row r="274" spans="6:15" ht="12.75">
      <c r="F274" s="6">
        <f>SUM(C273:F273)</f>
        <v>156</v>
      </c>
      <c r="G274" s="6"/>
      <c r="H274" s="6"/>
      <c r="I274" s="6"/>
      <c r="J274" s="6"/>
      <c r="K274" s="6">
        <f>SUM(H273:K273)</f>
        <v>141</v>
      </c>
      <c r="L274" s="6">
        <f>+F274+K274</f>
        <v>297</v>
      </c>
      <c r="N274" s="8"/>
      <c r="O274" s="8"/>
    </row>
    <row r="275" spans="2:15" ht="12.75">
      <c r="B275" s="6" t="s">
        <v>22</v>
      </c>
      <c r="C275" s="6">
        <f>DCOUNT(C254:C272,C254,$Q$5:$Q$6)</f>
        <v>10</v>
      </c>
      <c r="D275" s="6">
        <f>DCOUNT(D254:D272,D254,$R$5:$R$6)</f>
        <v>10</v>
      </c>
      <c r="E275" s="6">
        <f>DCOUNT(E254:E272,E254,$S$5:$S$6)</f>
        <v>11</v>
      </c>
      <c r="F275" s="6">
        <f>DCOUNT(F254:F272,F254,$T$5:$T$6)</f>
        <v>6</v>
      </c>
      <c r="G275" s="6"/>
      <c r="H275" s="6">
        <f>DCOUNT(H254:H272,H254,$U$5:$U$6)</f>
        <v>12</v>
      </c>
      <c r="I275" s="6">
        <f>DCOUNT(I254:I272,I254,$V$5:$V$6)</f>
        <v>10</v>
      </c>
      <c r="J275" s="6">
        <f>DCOUNT(J254:J272,J254,$W$5:$W$6)</f>
        <v>11</v>
      </c>
      <c r="K275" s="6">
        <f>DCOUNT(K254:K272,K254,$X$5:$X$6)</f>
        <v>8</v>
      </c>
      <c r="L275" s="6">
        <f>SUM(C275:K275)</f>
        <v>78</v>
      </c>
      <c r="N275" s="8"/>
      <c r="O275" s="8"/>
    </row>
    <row r="276" spans="14:15" ht="12.75">
      <c r="N276" s="8"/>
      <c r="O276" s="8"/>
    </row>
    <row r="277" spans="14:15" ht="12.75">
      <c r="N277" s="8" t="s">
        <v>106</v>
      </c>
      <c r="O277" s="8"/>
    </row>
    <row r="278" spans="1:15" ht="18">
      <c r="A278" s="1" t="s">
        <v>110</v>
      </c>
      <c r="C278" t="s">
        <v>34</v>
      </c>
      <c r="H278" t="s">
        <v>33</v>
      </c>
      <c r="N278" s="7" t="s">
        <v>34</v>
      </c>
      <c r="O278" s="7" t="s">
        <v>33</v>
      </c>
    </row>
    <row r="279" spans="3:15" ht="12.75">
      <c r="C279" t="s">
        <v>58</v>
      </c>
      <c r="D279" t="s">
        <v>59</v>
      </c>
      <c r="E279" t="s">
        <v>60</v>
      </c>
      <c r="F279" t="s">
        <v>61</v>
      </c>
      <c r="H279" t="s">
        <v>62</v>
      </c>
      <c r="I279" t="s">
        <v>63</v>
      </c>
      <c r="J279" t="s">
        <v>64</v>
      </c>
      <c r="K279" t="s">
        <v>65</v>
      </c>
      <c r="N279" s="8"/>
      <c r="O279" s="8"/>
    </row>
    <row r="280" spans="1:15" ht="12.75">
      <c r="A280" t="s">
        <v>66</v>
      </c>
      <c r="B280" s="6" t="s">
        <v>84</v>
      </c>
      <c r="C280" s="6">
        <v>1</v>
      </c>
      <c r="D280" s="6">
        <v>2</v>
      </c>
      <c r="E280" s="6">
        <v>3</v>
      </c>
      <c r="F280" s="6">
        <v>1</v>
      </c>
      <c r="G280" s="6" t="s">
        <v>84</v>
      </c>
      <c r="H280" s="6">
        <v>3</v>
      </c>
      <c r="I280" s="6">
        <v>1</v>
      </c>
      <c r="J280" s="6">
        <v>3</v>
      </c>
      <c r="K280" s="6">
        <v>1</v>
      </c>
      <c r="L280" s="6"/>
      <c r="N280" s="8">
        <f aca="true" t="shared" si="23" ref="N280:N298">AVERAGE(C280:F280)</f>
        <v>1.75</v>
      </c>
      <c r="O280" s="8">
        <f aca="true" t="shared" si="24" ref="O280:O298">AVERAGE(H280:K280)</f>
        <v>2</v>
      </c>
    </row>
    <row r="281" spans="1:15" ht="12.75">
      <c r="A281" t="s">
        <v>67</v>
      </c>
      <c r="B281" s="6" t="s">
        <v>101</v>
      </c>
      <c r="C281" s="6">
        <v>2</v>
      </c>
      <c r="D281" s="6">
        <v>1</v>
      </c>
      <c r="E281" s="6">
        <v>2</v>
      </c>
      <c r="F281" s="6">
        <v>2</v>
      </c>
      <c r="G281" s="6" t="s">
        <v>85</v>
      </c>
      <c r="H281" s="6">
        <v>2</v>
      </c>
      <c r="I281" s="6">
        <v>2</v>
      </c>
      <c r="J281" s="6">
        <v>2</v>
      </c>
      <c r="K281" s="6">
        <v>2</v>
      </c>
      <c r="L281" s="6"/>
      <c r="N281" s="8">
        <f t="shared" si="23"/>
        <v>1.75</v>
      </c>
      <c r="O281" s="8">
        <f t="shared" si="24"/>
        <v>2</v>
      </c>
    </row>
    <row r="282" spans="1:15" ht="12.75">
      <c r="A282" t="s">
        <v>68</v>
      </c>
      <c r="B282" s="6" t="s">
        <v>87</v>
      </c>
      <c r="C282" s="6">
        <v>2</v>
      </c>
      <c r="D282" s="6">
        <v>1</v>
      </c>
      <c r="E282" s="6">
        <v>2</v>
      </c>
      <c r="F282" s="6">
        <v>2</v>
      </c>
      <c r="G282" s="6" t="s">
        <v>86</v>
      </c>
      <c r="H282" s="6">
        <v>4</v>
      </c>
      <c r="I282" s="6">
        <v>1</v>
      </c>
      <c r="J282" s="6">
        <v>3</v>
      </c>
      <c r="K282" s="6">
        <v>7</v>
      </c>
      <c r="L282" s="6"/>
      <c r="N282" s="8">
        <f t="shared" si="23"/>
        <v>1.75</v>
      </c>
      <c r="O282" s="8">
        <f t="shared" si="24"/>
        <v>3.75</v>
      </c>
    </row>
    <row r="283" spans="1:15" ht="12.75">
      <c r="A283" t="s">
        <v>69</v>
      </c>
      <c r="B283" s="6" t="s">
        <v>102</v>
      </c>
      <c r="C283" s="6">
        <v>3</v>
      </c>
      <c r="D283" s="6">
        <v>2</v>
      </c>
      <c r="E283" s="6">
        <v>2</v>
      </c>
      <c r="F283" s="6">
        <v>2</v>
      </c>
      <c r="G283" s="6" t="s">
        <v>87</v>
      </c>
      <c r="H283" s="6">
        <v>3</v>
      </c>
      <c r="I283" s="6">
        <v>2</v>
      </c>
      <c r="J283" s="6">
        <v>4</v>
      </c>
      <c r="K283" s="6">
        <v>2</v>
      </c>
      <c r="L283" s="6"/>
      <c r="N283" s="8">
        <f t="shared" si="23"/>
        <v>2.25</v>
      </c>
      <c r="O283" s="8">
        <f t="shared" si="24"/>
        <v>2.75</v>
      </c>
    </row>
    <row r="284" spans="1:15" ht="12.75">
      <c r="A284" t="s">
        <v>70</v>
      </c>
      <c r="B284" s="6" t="s">
        <v>96</v>
      </c>
      <c r="C284" s="6">
        <v>4</v>
      </c>
      <c r="D284" s="6">
        <v>1</v>
      </c>
      <c r="E284" s="6">
        <v>5</v>
      </c>
      <c r="F284" s="6">
        <v>2</v>
      </c>
      <c r="G284" s="6" t="s">
        <v>88</v>
      </c>
      <c r="H284" s="6">
        <v>2</v>
      </c>
      <c r="I284" s="6">
        <v>3</v>
      </c>
      <c r="J284" s="6">
        <v>2</v>
      </c>
      <c r="K284" s="6">
        <v>3</v>
      </c>
      <c r="L284" s="6"/>
      <c r="N284" s="8">
        <f t="shared" si="23"/>
        <v>3</v>
      </c>
      <c r="O284" s="8">
        <f t="shared" si="24"/>
        <v>2.5</v>
      </c>
    </row>
    <row r="285" spans="1:15" ht="12.75">
      <c r="A285" t="s">
        <v>71</v>
      </c>
      <c r="B285" s="6" t="s">
        <v>95</v>
      </c>
      <c r="C285" s="6">
        <v>2</v>
      </c>
      <c r="D285" s="6">
        <v>2</v>
      </c>
      <c r="E285" s="6">
        <v>2</v>
      </c>
      <c r="F285" s="6">
        <v>1</v>
      </c>
      <c r="G285" s="6" t="s">
        <v>89</v>
      </c>
      <c r="H285" s="6">
        <v>2</v>
      </c>
      <c r="I285" s="6">
        <v>1</v>
      </c>
      <c r="J285" s="6">
        <v>2</v>
      </c>
      <c r="K285" s="6">
        <v>1</v>
      </c>
      <c r="L285" s="6"/>
      <c r="N285" s="8">
        <f t="shared" si="23"/>
        <v>1.75</v>
      </c>
      <c r="O285" s="8">
        <f t="shared" si="24"/>
        <v>1.5</v>
      </c>
    </row>
    <row r="286" spans="1:15" ht="12.75">
      <c r="A286" t="s">
        <v>72</v>
      </c>
      <c r="B286" s="6" t="s">
        <v>98</v>
      </c>
      <c r="C286" s="6">
        <v>2</v>
      </c>
      <c r="D286" s="6">
        <v>2</v>
      </c>
      <c r="E286" s="6">
        <v>3</v>
      </c>
      <c r="F286" s="6">
        <v>2</v>
      </c>
      <c r="G286" s="6" t="s">
        <v>105</v>
      </c>
      <c r="H286" s="6">
        <v>2</v>
      </c>
      <c r="I286" s="6">
        <v>2</v>
      </c>
      <c r="J286" s="6">
        <v>2</v>
      </c>
      <c r="K286" s="6">
        <v>1</v>
      </c>
      <c r="L286" s="6"/>
      <c r="N286" s="8">
        <f t="shared" si="23"/>
        <v>2.25</v>
      </c>
      <c r="O286" s="8">
        <f t="shared" si="24"/>
        <v>1.75</v>
      </c>
    </row>
    <row r="287" spans="1:15" ht="12.75">
      <c r="A287" t="s">
        <v>73</v>
      </c>
      <c r="B287" s="6" t="s">
        <v>94</v>
      </c>
      <c r="C287" s="6">
        <v>3</v>
      </c>
      <c r="D287" s="6">
        <v>2</v>
      </c>
      <c r="E287" s="6">
        <v>1</v>
      </c>
      <c r="F287" s="6">
        <v>2</v>
      </c>
      <c r="G287" s="6" t="s">
        <v>91</v>
      </c>
      <c r="H287" s="6">
        <v>3</v>
      </c>
      <c r="I287" s="6">
        <v>2</v>
      </c>
      <c r="J287" s="6">
        <v>2</v>
      </c>
      <c r="K287" s="6">
        <v>2</v>
      </c>
      <c r="L287" s="6"/>
      <c r="N287" s="8">
        <f t="shared" si="23"/>
        <v>2</v>
      </c>
      <c r="O287" s="8">
        <f t="shared" si="24"/>
        <v>2.25</v>
      </c>
    </row>
    <row r="288" spans="1:15" ht="12.75">
      <c r="A288" t="s">
        <v>74</v>
      </c>
      <c r="B288" s="6" t="s">
        <v>93</v>
      </c>
      <c r="C288" s="6">
        <v>1</v>
      </c>
      <c r="D288" s="6">
        <v>5</v>
      </c>
      <c r="E288" s="6">
        <v>5</v>
      </c>
      <c r="F288" s="6">
        <v>3</v>
      </c>
      <c r="G288" s="6" t="s">
        <v>92</v>
      </c>
      <c r="H288" s="6">
        <v>2</v>
      </c>
      <c r="I288" s="6">
        <v>3</v>
      </c>
      <c r="J288" s="6">
        <v>2</v>
      </c>
      <c r="K288" s="6">
        <v>2</v>
      </c>
      <c r="L288" s="6"/>
      <c r="N288" s="8">
        <f t="shared" si="23"/>
        <v>3.5</v>
      </c>
      <c r="O288" s="8">
        <f t="shared" si="24"/>
        <v>2.25</v>
      </c>
    </row>
    <row r="289" spans="1:15" ht="12.75">
      <c r="A289" t="s">
        <v>75</v>
      </c>
      <c r="B289" s="6" t="s">
        <v>103</v>
      </c>
      <c r="C289" s="6">
        <v>2</v>
      </c>
      <c r="D289" s="6">
        <v>1</v>
      </c>
      <c r="E289" s="6">
        <v>3</v>
      </c>
      <c r="F289" s="6">
        <v>1</v>
      </c>
      <c r="G289" s="6" t="s">
        <v>93</v>
      </c>
      <c r="H289" s="6">
        <v>3</v>
      </c>
      <c r="I289" s="6">
        <v>2</v>
      </c>
      <c r="J289" s="6">
        <v>2</v>
      </c>
      <c r="K289" s="6">
        <v>2</v>
      </c>
      <c r="L289" s="6"/>
      <c r="N289" s="8">
        <f t="shared" si="23"/>
        <v>1.75</v>
      </c>
      <c r="O289" s="8">
        <f t="shared" si="24"/>
        <v>2.25</v>
      </c>
    </row>
    <row r="290" spans="1:15" ht="12.75">
      <c r="A290" t="s">
        <v>76</v>
      </c>
      <c r="B290" s="6" t="s">
        <v>88</v>
      </c>
      <c r="C290" s="6">
        <v>3</v>
      </c>
      <c r="D290" s="6">
        <v>4</v>
      </c>
      <c r="E290" s="6">
        <v>2</v>
      </c>
      <c r="F290" s="6">
        <v>2</v>
      </c>
      <c r="G290" s="6" t="s">
        <v>94</v>
      </c>
      <c r="H290" s="6">
        <v>2</v>
      </c>
      <c r="I290" s="6">
        <v>2</v>
      </c>
      <c r="J290" s="6">
        <v>3</v>
      </c>
      <c r="K290" s="6">
        <v>2</v>
      </c>
      <c r="L290" s="6"/>
      <c r="N290" s="8">
        <f t="shared" si="23"/>
        <v>2.75</v>
      </c>
      <c r="O290" s="8">
        <f t="shared" si="24"/>
        <v>2.25</v>
      </c>
    </row>
    <row r="291" spans="1:15" ht="12.75">
      <c r="A291" t="s">
        <v>77</v>
      </c>
      <c r="B291" s="6" t="s">
        <v>92</v>
      </c>
      <c r="C291" s="6">
        <v>2</v>
      </c>
      <c r="D291" s="6">
        <v>3</v>
      </c>
      <c r="E291" s="6">
        <v>1</v>
      </c>
      <c r="F291" s="6">
        <v>3</v>
      </c>
      <c r="G291" s="6" t="s">
        <v>95</v>
      </c>
      <c r="H291" s="6">
        <v>2</v>
      </c>
      <c r="I291" s="6">
        <v>4</v>
      </c>
      <c r="J291" s="6">
        <v>4</v>
      </c>
      <c r="K291" s="6">
        <v>2</v>
      </c>
      <c r="L291" s="6"/>
      <c r="N291" s="8">
        <f t="shared" si="23"/>
        <v>2.25</v>
      </c>
      <c r="O291" s="8">
        <f t="shared" si="24"/>
        <v>3</v>
      </c>
    </row>
    <row r="292" spans="1:15" ht="12.75">
      <c r="A292" t="s">
        <v>78</v>
      </c>
      <c r="B292" s="6" t="s">
        <v>97</v>
      </c>
      <c r="C292" s="6">
        <v>2</v>
      </c>
      <c r="D292" s="6">
        <v>2</v>
      </c>
      <c r="E292" s="6">
        <v>2</v>
      </c>
      <c r="F292" s="6">
        <v>3</v>
      </c>
      <c r="G292" s="6" t="s">
        <v>90</v>
      </c>
      <c r="H292" s="6">
        <v>2</v>
      </c>
      <c r="I292" s="6">
        <v>3</v>
      </c>
      <c r="J292" s="6">
        <v>3</v>
      </c>
      <c r="K292" s="6">
        <v>2</v>
      </c>
      <c r="L292" s="6"/>
      <c r="N292" s="8">
        <f t="shared" si="23"/>
        <v>2.25</v>
      </c>
      <c r="O292" s="8">
        <f t="shared" si="24"/>
        <v>2.5</v>
      </c>
    </row>
    <row r="293" spans="1:15" ht="12.75">
      <c r="A293" t="s">
        <v>79</v>
      </c>
      <c r="B293" s="6" t="s">
        <v>104</v>
      </c>
      <c r="C293" s="6">
        <v>3</v>
      </c>
      <c r="D293" s="6">
        <v>1</v>
      </c>
      <c r="E293" s="6">
        <v>1</v>
      </c>
      <c r="F293" s="6">
        <v>2</v>
      </c>
      <c r="G293" s="6" t="s">
        <v>96</v>
      </c>
      <c r="H293" s="6">
        <v>4</v>
      </c>
      <c r="I293" s="6">
        <v>3</v>
      </c>
      <c r="J293" s="6">
        <v>2</v>
      </c>
      <c r="K293" s="6">
        <v>2</v>
      </c>
      <c r="L293" s="6"/>
      <c r="N293" s="8">
        <f t="shared" si="23"/>
        <v>1.75</v>
      </c>
      <c r="O293" s="8">
        <f t="shared" si="24"/>
        <v>2.75</v>
      </c>
    </row>
    <row r="294" spans="1:15" ht="12.75">
      <c r="A294" t="s">
        <v>80</v>
      </c>
      <c r="B294" s="6" t="s">
        <v>99</v>
      </c>
      <c r="C294" s="6">
        <v>5</v>
      </c>
      <c r="D294" s="6">
        <v>2</v>
      </c>
      <c r="E294" s="6">
        <v>3</v>
      </c>
      <c r="F294" s="6">
        <v>2</v>
      </c>
      <c r="G294" s="6" t="s">
        <v>97</v>
      </c>
      <c r="H294" s="6">
        <v>2</v>
      </c>
      <c r="I294" s="6">
        <v>2</v>
      </c>
      <c r="J294" s="6">
        <v>3</v>
      </c>
      <c r="K294" s="6">
        <v>2</v>
      </c>
      <c r="L294" s="6"/>
      <c r="N294" s="8">
        <f t="shared" si="23"/>
        <v>3</v>
      </c>
      <c r="O294" s="8">
        <f t="shared" si="24"/>
        <v>2.25</v>
      </c>
    </row>
    <row r="295" spans="1:15" ht="12.75">
      <c r="A295" t="s">
        <v>81</v>
      </c>
      <c r="B295" s="6" t="s">
        <v>86</v>
      </c>
      <c r="C295" s="6">
        <v>2</v>
      </c>
      <c r="D295" s="6">
        <v>1</v>
      </c>
      <c r="E295" s="6">
        <v>1</v>
      </c>
      <c r="F295" s="6">
        <v>3</v>
      </c>
      <c r="G295" s="6" t="s">
        <v>98</v>
      </c>
      <c r="H295" s="6">
        <v>1</v>
      </c>
      <c r="I295" s="6">
        <v>1</v>
      </c>
      <c r="J295" s="6">
        <v>1</v>
      </c>
      <c r="K295" s="6">
        <v>1</v>
      </c>
      <c r="L295" s="6"/>
      <c r="N295" s="8">
        <f t="shared" si="23"/>
        <v>1.75</v>
      </c>
      <c r="O295" s="8">
        <f t="shared" si="24"/>
        <v>1</v>
      </c>
    </row>
    <row r="296" spans="1:15" ht="12.75">
      <c r="A296" t="s">
        <v>82</v>
      </c>
      <c r="B296" s="6" t="s">
        <v>90</v>
      </c>
      <c r="C296" s="6">
        <v>1</v>
      </c>
      <c r="D296" s="6">
        <v>5</v>
      </c>
      <c r="E296" s="6">
        <v>3</v>
      </c>
      <c r="F296" s="6">
        <v>2</v>
      </c>
      <c r="G296" s="6" t="s">
        <v>99</v>
      </c>
      <c r="H296" s="6">
        <v>1</v>
      </c>
      <c r="I296" s="6">
        <v>1</v>
      </c>
      <c r="J296" s="6">
        <v>3</v>
      </c>
      <c r="K296" s="6">
        <v>3</v>
      </c>
      <c r="L296" s="6"/>
      <c r="N296" s="8">
        <f t="shared" si="23"/>
        <v>2.75</v>
      </c>
      <c r="O296" s="8">
        <f t="shared" si="24"/>
        <v>2</v>
      </c>
    </row>
    <row r="297" spans="1:15" ht="12.75">
      <c r="A297" t="s">
        <v>83</v>
      </c>
      <c r="B297" s="6" t="s">
        <v>100</v>
      </c>
      <c r="C297" s="6">
        <v>1</v>
      </c>
      <c r="D297" s="6">
        <v>6</v>
      </c>
      <c r="E297" s="6">
        <v>2</v>
      </c>
      <c r="F297" s="6">
        <v>2</v>
      </c>
      <c r="G297" s="6" t="s">
        <v>100</v>
      </c>
      <c r="H297" s="6">
        <v>1</v>
      </c>
      <c r="I297" s="6">
        <v>1</v>
      </c>
      <c r="J297" s="6">
        <v>1</v>
      </c>
      <c r="K297" s="6">
        <v>3</v>
      </c>
      <c r="L297" s="6"/>
      <c r="N297" s="8">
        <f t="shared" si="23"/>
        <v>2.75</v>
      </c>
      <c r="O297" s="8">
        <f t="shared" si="24"/>
        <v>1.5</v>
      </c>
    </row>
    <row r="298" spans="3:15" ht="12.75">
      <c r="C298" s="6">
        <f>SUM(C280:C297)</f>
        <v>41</v>
      </c>
      <c r="D298" s="6">
        <f>SUM(D280:D297)</f>
        <v>43</v>
      </c>
      <c r="E298" s="6">
        <f>SUM(E280:E297)</f>
        <v>43</v>
      </c>
      <c r="F298" s="6">
        <f>SUM(F280:F297)</f>
        <v>37</v>
      </c>
      <c r="G298" s="6"/>
      <c r="H298" s="6">
        <f>SUM(H280:H297)</f>
        <v>41</v>
      </c>
      <c r="I298" s="6">
        <f>SUM(I280:I297)</f>
        <v>36</v>
      </c>
      <c r="J298" s="6">
        <f>SUM(J280:J297)</f>
        <v>44</v>
      </c>
      <c r="K298" s="6">
        <f>SUM(K280:K297)</f>
        <v>40</v>
      </c>
      <c r="N298" s="8">
        <f t="shared" si="23"/>
        <v>41</v>
      </c>
      <c r="O298" s="8">
        <f t="shared" si="24"/>
        <v>40.25</v>
      </c>
    </row>
    <row r="299" spans="6:15" ht="12.75">
      <c r="F299" s="6">
        <f>SUM(C298:F298)</f>
        <v>164</v>
      </c>
      <c r="G299" s="6"/>
      <c r="H299" s="6"/>
      <c r="I299" s="6"/>
      <c r="J299" s="6"/>
      <c r="K299" s="6">
        <f>SUM(H298:K298)</f>
        <v>161</v>
      </c>
      <c r="L299" s="6">
        <f>+F299+K299</f>
        <v>325</v>
      </c>
      <c r="N299" s="8"/>
      <c r="O299" s="8"/>
    </row>
    <row r="300" spans="2:15" ht="12.75">
      <c r="B300" s="6" t="s">
        <v>22</v>
      </c>
      <c r="C300" s="6">
        <f>DCOUNT(C279:C297,C279,$Q$5:$Q$6)</f>
        <v>8</v>
      </c>
      <c r="D300" s="6">
        <f>DCOUNT(D279:D297,D279,$R$5:$R$6)</f>
        <v>7</v>
      </c>
      <c r="E300" s="6">
        <f>DCOUNT(E279:E297,E279,$S$5:$S$6)</f>
        <v>7</v>
      </c>
      <c r="F300" s="6">
        <f>DCOUNT(F279:F297,F279,$T$5:$T$6)</f>
        <v>11</v>
      </c>
      <c r="G300" s="6"/>
      <c r="H300" s="6">
        <f>DCOUNT(H279:H297,H279,$U$5:$U$6)</f>
        <v>9</v>
      </c>
      <c r="I300" s="6">
        <f>DCOUNT(I279:I297,I279,$V$5:$V$6)</f>
        <v>7</v>
      </c>
      <c r="J300" s="6">
        <f>DCOUNT(J279:J297,J279,$W$5:$W$6)</f>
        <v>8</v>
      </c>
      <c r="K300" s="6">
        <f>DCOUNT(K279:K297,K279,$X$5:$X$6)</f>
        <v>10</v>
      </c>
      <c r="L300" s="6">
        <f>SUM(C300:K300)</f>
        <v>67</v>
      </c>
      <c r="N300" s="8"/>
      <c r="O300" s="8"/>
    </row>
    <row r="301" spans="14:15" ht="12.75">
      <c r="N301" s="8"/>
      <c r="O301" s="8"/>
    </row>
    <row r="302" spans="14:15" ht="12.75">
      <c r="N302" s="8" t="s">
        <v>106</v>
      </c>
      <c r="O302" s="8"/>
    </row>
    <row r="303" spans="1:15" ht="18">
      <c r="A303" s="1" t="s">
        <v>111</v>
      </c>
      <c r="C303" t="s">
        <v>34</v>
      </c>
      <c r="H303" t="s">
        <v>33</v>
      </c>
      <c r="N303" s="7" t="s">
        <v>34</v>
      </c>
      <c r="O303" s="7" t="s">
        <v>33</v>
      </c>
    </row>
    <row r="304" spans="3:15" ht="12.75">
      <c r="C304" t="s">
        <v>58</v>
      </c>
      <c r="D304" t="s">
        <v>59</v>
      </c>
      <c r="E304" t="s">
        <v>60</v>
      </c>
      <c r="F304" t="s">
        <v>61</v>
      </c>
      <c r="H304" t="s">
        <v>62</v>
      </c>
      <c r="I304" t="s">
        <v>63</v>
      </c>
      <c r="J304" t="s">
        <v>64</v>
      </c>
      <c r="K304" t="s">
        <v>65</v>
      </c>
      <c r="N304" s="8"/>
      <c r="O304" s="8"/>
    </row>
    <row r="305" spans="1:15" ht="12.75">
      <c r="A305" t="s">
        <v>66</v>
      </c>
      <c r="B305" s="6" t="s">
        <v>84</v>
      </c>
      <c r="C305" s="6">
        <v>3</v>
      </c>
      <c r="D305" s="6">
        <v>1</v>
      </c>
      <c r="E305" s="6">
        <v>2</v>
      </c>
      <c r="F305" s="6">
        <v>3</v>
      </c>
      <c r="G305" s="6" t="s">
        <v>84</v>
      </c>
      <c r="H305" s="6">
        <v>2</v>
      </c>
      <c r="I305" s="6">
        <v>3</v>
      </c>
      <c r="J305" s="6">
        <v>2</v>
      </c>
      <c r="K305" s="6">
        <v>2</v>
      </c>
      <c r="L305" s="6"/>
      <c r="N305" s="8">
        <f aca="true" t="shared" si="25" ref="N305:N323">AVERAGE(C305:F305)</f>
        <v>2.25</v>
      </c>
      <c r="O305" s="8">
        <f aca="true" t="shared" si="26" ref="O305:O323">AVERAGE(H305:K305)</f>
        <v>2.25</v>
      </c>
    </row>
    <row r="306" spans="1:15" ht="12.75">
      <c r="A306" t="s">
        <v>67</v>
      </c>
      <c r="B306" s="6" t="s">
        <v>101</v>
      </c>
      <c r="C306" s="6">
        <v>5</v>
      </c>
      <c r="D306" s="6">
        <v>2</v>
      </c>
      <c r="E306" s="6">
        <v>3</v>
      </c>
      <c r="F306" s="6">
        <v>3</v>
      </c>
      <c r="G306" s="6" t="s">
        <v>85</v>
      </c>
      <c r="H306" s="6">
        <v>3</v>
      </c>
      <c r="I306" s="6">
        <v>3</v>
      </c>
      <c r="J306" s="6">
        <v>2</v>
      </c>
      <c r="K306" s="6">
        <v>2</v>
      </c>
      <c r="L306" s="6"/>
      <c r="N306" s="8">
        <f t="shared" si="25"/>
        <v>3.25</v>
      </c>
      <c r="O306" s="8">
        <f t="shared" si="26"/>
        <v>2.5</v>
      </c>
    </row>
    <row r="307" spans="1:15" ht="12.75">
      <c r="A307" t="s">
        <v>68</v>
      </c>
      <c r="B307" s="6" t="s">
        <v>87</v>
      </c>
      <c r="C307" s="6">
        <v>2</v>
      </c>
      <c r="D307" s="6">
        <v>1</v>
      </c>
      <c r="E307" s="6">
        <v>2</v>
      </c>
      <c r="F307" s="6">
        <v>1</v>
      </c>
      <c r="G307" s="6" t="s">
        <v>86</v>
      </c>
      <c r="H307" s="6">
        <v>3</v>
      </c>
      <c r="I307" s="6">
        <v>1</v>
      </c>
      <c r="J307" s="6">
        <v>1</v>
      </c>
      <c r="K307" s="6">
        <v>1</v>
      </c>
      <c r="L307" s="6"/>
      <c r="N307" s="8">
        <f t="shared" si="25"/>
        <v>1.5</v>
      </c>
      <c r="O307" s="8">
        <f t="shared" si="26"/>
        <v>1.5</v>
      </c>
    </row>
    <row r="308" spans="1:15" ht="12.75">
      <c r="A308" t="s">
        <v>69</v>
      </c>
      <c r="B308" s="6" t="s">
        <v>102</v>
      </c>
      <c r="C308" s="6">
        <v>4</v>
      </c>
      <c r="D308" s="6">
        <v>4</v>
      </c>
      <c r="E308" s="6">
        <v>3</v>
      </c>
      <c r="F308" s="6">
        <v>2</v>
      </c>
      <c r="G308" s="6" t="s">
        <v>87</v>
      </c>
      <c r="H308" s="6">
        <v>2</v>
      </c>
      <c r="I308" s="6">
        <v>3</v>
      </c>
      <c r="J308" s="6">
        <v>2</v>
      </c>
      <c r="K308" s="6">
        <v>2</v>
      </c>
      <c r="L308" s="6"/>
      <c r="N308" s="8">
        <f t="shared" si="25"/>
        <v>3.25</v>
      </c>
      <c r="O308" s="8">
        <f t="shared" si="26"/>
        <v>2.25</v>
      </c>
    </row>
    <row r="309" spans="1:15" ht="12.75">
      <c r="A309" t="s">
        <v>70</v>
      </c>
      <c r="B309" s="6" t="s">
        <v>96</v>
      </c>
      <c r="C309" s="6">
        <v>4</v>
      </c>
      <c r="D309" s="6">
        <v>7</v>
      </c>
      <c r="E309" s="6">
        <v>1</v>
      </c>
      <c r="F309" s="6">
        <v>1</v>
      </c>
      <c r="G309" s="6" t="s">
        <v>88</v>
      </c>
      <c r="H309" s="6">
        <v>2</v>
      </c>
      <c r="I309" s="6">
        <v>3</v>
      </c>
      <c r="J309" s="6">
        <v>3</v>
      </c>
      <c r="K309" s="6">
        <v>2</v>
      </c>
      <c r="L309" s="6"/>
      <c r="N309" s="8">
        <f t="shared" si="25"/>
        <v>3.25</v>
      </c>
      <c r="O309" s="8">
        <f t="shared" si="26"/>
        <v>2.5</v>
      </c>
    </row>
    <row r="310" spans="1:15" ht="12.75">
      <c r="A310" t="s">
        <v>71</v>
      </c>
      <c r="B310" s="6" t="s">
        <v>95</v>
      </c>
      <c r="C310" s="6">
        <v>2</v>
      </c>
      <c r="D310" s="6">
        <v>1</v>
      </c>
      <c r="E310" s="6">
        <v>2</v>
      </c>
      <c r="F310" s="6">
        <v>2</v>
      </c>
      <c r="G310" s="6" t="s">
        <v>89</v>
      </c>
      <c r="H310" s="6">
        <v>1</v>
      </c>
      <c r="I310" s="6">
        <v>1</v>
      </c>
      <c r="J310" s="6">
        <v>4</v>
      </c>
      <c r="K310" s="6">
        <v>1</v>
      </c>
      <c r="L310" s="6"/>
      <c r="N310" s="8">
        <f t="shared" si="25"/>
        <v>1.75</v>
      </c>
      <c r="O310" s="8">
        <f t="shared" si="26"/>
        <v>1.75</v>
      </c>
    </row>
    <row r="311" spans="1:15" ht="12.75">
      <c r="A311" t="s">
        <v>72</v>
      </c>
      <c r="B311" s="6" t="s">
        <v>98</v>
      </c>
      <c r="C311" s="6">
        <v>1</v>
      </c>
      <c r="D311" s="6">
        <v>3</v>
      </c>
      <c r="E311" s="6">
        <v>3</v>
      </c>
      <c r="F311" s="6">
        <v>3</v>
      </c>
      <c r="G311" s="6" t="s">
        <v>105</v>
      </c>
      <c r="H311" s="6">
        <v>3</v>
      </c>
      <c r="I311" s="6">
        <v>2</v>
      </c>
      <c r="J311" s="6">
        <v>2</v>
      </c>
      <c r="K311" s="6">
        <v>3</v>
      </c>
      <c r="L311" s="6"/>
      <c r="N311" s="8">
        <f t="shared" si="25"/>
        <v>2.5</v>
      </c>
      <c r="O311" s="8">
        <f t="shared" si="26"/>
        <v>2.5</v>
      </c>
    </row>
    <row r="312" spans="1:15" ht="12.75">
      <c r="A312" t="s">
        <v>73</v>
      </c>
      <c r="B312" s="6" t="s">
        <v>94</v>
      </c>
      <c r="C312" s="6">
        <v>3</v>
      </c>
      <c r="D312" s="6">
        <v>1</v>
      </c>
      <c r="E312" s="6">
        <v>2</v>
      </c>
      <c r="F312" s="6">
        <v>2</v>
      </c>
      <c r="G312" s="6" t="s">
        <v>91</v>
      </c>
      <c r="H312" s="6">
        <v>2</v>
      </c>
      <c r="I312" s="6">
        <v>2</v>
      </c>
      <c r="J312" s="6">
        <v>2</v>
      </c>
      <c r="K312" s="6">
        <v>2</v>
      </c>
      <c r="L312" s="6"/>
      <c r="N312" s="8">
        <f t="shared" si="25"/>
        <v>2</v>
      </c>
      <c r="O312" s="8">
        <f t="shared" si="26"/>
        <v>2</v>
      </c>
    </row>
    <row r="313" spans="1:15" ht="12.75">
      <c r="A313" t="s">
        <v>74</v>
      </c>
      <c r="B313" s="6" t="s">
        <v>93</v>
      </c>
      <c r="C313" s="6">
        <v>7</v>
      </c>
      <c r="D313" s="6">
        <v>3</v>
      </c>
      <c r="E313" s="6">
        <v>3</v>
      </c>
      <c r="F313" s="6">
        <v>3</v>
      </c>
      <c r="G313" s="6" t="s">
        <v>92</v>
      </c>
      <c r="H313" s="6">
        <v>4</v>
      </c>
      <c r="I313" s="6">
        <v>2</v>
      </c>
      <c r="J313" s="6">
        <v>3</v>
      </c>
      <c r="K313" s="6">
        <v>2</v>
      </c>
      <c r="L313" s="6"/>
      <c r="N313" s="8">
        <f t="shared" si="25"/>
        <v>4</v>
      </c>
      <c r="O313" s="8">
        <f t="shared" si="26"/>
        <v>2.75</v>
      </c>
    </row>
    <row r="314" spans="1:15" ht="12.75">
      <c r="A314" t="s">
        <v>75</v>
      </c>
      <c r="B314" s="6" t="s">
        <v>103</v>
      </c>
      <c r="C314" s="6">
        <v>1</v>
      </c>
      <c r="D314" s="6">
        <v>2</v>
      </c>
      <c r="E314" s="6">
        <v>1</v>
      </c>
      <c r="F314" s="6">
        <v>6</v>
      </c>
      <c r="G314" s="6" t="s">
        <v>93</v>
      </c>
      <c r="H314" s="6">
        <v>1</v>
      </c>
      <c r="I314" s="6">
        <v>2</v>
      </c>
      <c r="J314" s="6">
        <v>5</v>
      </c>
      <c r="K314" s="6">
        <v>2</v>
      </c>
      <c r="L314" s="6"/>
      <c r="N314" s="8">
        <f t="shared" si="25"/>
        <v>2.5</v>
      </c>
      <c r="O314" s="8">
        <f t="shared" si="26"/>
        <v>2.5</v>
      </c>
    </row>
    <row r="315" spans="1:15" ht="12.75">
      <c r="A315" t="s">
        <v>76</v>
      </c>
      <c r="B315" s="6" t="s">
        <v>88</v>
      </c>
      <c r="C315" s="6">
        <v>2</v>
      </c>
      <c r="D315" s="6">
        <v>5</v>
      </c>
      <c r="E315" s="6">
        <v>2</v>
      </c>
      <c r="F315" s="6">
        <v>3</v>
      </c>
      <c r="G315" s="6" t="s">
        <v>94</v>
      </c>
      <c r="H315" s="6">
        <v>2</v>
      </c>
      <c r="I315" s="6">
        <v>2</v>
      </c>
      <c r="J315" s="6">
        <v>2</v>
      </c>
      <c r="K315" s="6">
        <v>2</v>
      </c>
      <c r="L315" s="6"/>
      <c r="N315" s="8">
        <f t="shared" si="25"/>
        <v>3</v>
      </c>
      <c r="O315" s="8">
        <f t="shared" si="26"/>
        <v>2</v>
      </c>
    </row>
    <row r="316" spans="1:15" ht="12.75">
      <c r="A316" t="s">
        <v>77</v>
      </c>
      <c r="B316" s="6" t="s">
        <v>92</v>
      </c>
      <c r="C316" s="6">
        <v>3</v>
      </c>
      <c r="D316" s="6">
        <v>3</v>
      </c>
      <c r="E316" s="6">
        <v>1</v>
      </c>
      <c r="F316" s="6">
        <v>2</v>
      </c>
      <c r="G316" s="6" t="s">
        <v>95</v>
      </c>
      <c r="H316" s="6">
        <v>3</v>
      </c>
      <c r="I316" s="6">
        <v>3</v>
      </c>
      <c r="J316" s="6">
        <v>3</v>
      </c>
      <c r="K316" s="6">
        <v>2</v>
      </c>
      <c r="L316" s="6"/>
      <c r="N316" s="8">
        <f t="shared" si="25"/>
        <v>2.25</v>
      </c>
      <c r="O316" s="8">
        <f t="shared" si="26"/>
        <v>2.75</v>
      </c>
    </row>
    <row r="317" spans="1:15" ht="12.75">
      <c r="A317" t="s">
        <v>78</v>
      </c>
      <c r="B317" s="6" t="s">
        <v>97</v>
      </c>
      <c r="C317" s="6">
        <v>2</v>
      </c>
      <c r="D317" s="6">
        <v>3</v>
      </c>
      <c r="E317" s="6">
        <v>2</v>
      </c>
      <c r="F317" s="6">
        <v>2</v>
      </c>
      <c r="G317" s="6" t="s">
        <v>90</v>
      </c>
      <c r="H317" s="6">
        <v>2</v>
      </c>
      <c r="I317" s="6">
        <v>4</v>
      </c>
      <c r="J317" s="6">
        <v>3</v>
      </c>
      <c r="K317" s="6">
        <v>2</v>
      </c>
      <c r="L317" s="6"/>
      <c r="N317" s="8">
        <f t="shared" si="25"/>
        <v>2.25</v>
      </c>
      <c r="O317" s="8">
        <f t="shared" si="26"/>
        <v>2.75</v>
      </c>
    </row>
    <row r="318" spans="1:15" ht="12.75">
      <c r="A318" t="s">
        <v>79</v>
      </c>
      <c r="B318" s="6" t="s">
        <v>104</v>
      </c>
      <c r="C318" s="6">
        <v>3</v>
      </c>
      <c r="D318" s="6">
        <v>4</v>
      </c>
      <c r="E318" s="6">
        <v>2</v>
      </c>
      <c r="F318" s="6">
        <v>1</v>
      </c>
      <c r="G318" s="6" t="s">
        <v>96</v>
      </c>
      <c r="H318" s="6">
        <v>3</v>
      </c>
      <c r="I318" s="6">
        <v>4</v>
      </c>
      <c r="J318" s="6">
        <v>2</v>
      </c>
      <c r="K318" s="6">
        <v>3</v>
      </c>
      <c r="L318" s="6"/>
      <c r="N318" s="8">
        <f t="shared" si="25"/>
        <v>2.5</v>
      </c>
      <c r="O318" s="8">
        <f t="shared" si="26"/>
        <v>3</v>
      </c>
    </row>
    <row r="319" spans="1:15" ht="12.75">
      <c r="A319" t="s">
        <v>80</v>
      </c>
      <c r="B319" s="6" t="s">
        <v>99</v>
      </c>
      <c r="C319" s="6">
        <v>3</v>
      </c>
      <c r="D319" s="6">
        <v>5</v>
      </c>
      <c r="E319" s="6">
        <v>2</v>
      </c>
      <c r="F319" s="6">
        <v>4</v>
      </c>
      <c r="G319" s="6" t="s">
        <v>97</v>
      </c>
      <c r="H319" s="6">
        <v>2</v>
      </c>
      <c r="I319" s="6">
        <v>2</v>
      </c>
      <c r="J319" s="6">
        <v>3</v>
      </c>
      <c r="K319" s="6">
        <v>1</v>
      </c>
      <c r="L319" s="6"/>
      <c r="N319" s="8">
        <f t="shared" si="25"/>
        <v>3.5</v>
      </c>
      <c r="O319" s="8">
        <f t="shared" si="26"/>
        <v>2</v>
      </c>
    </row>
    <row r="320" spans="1:15" ht="12.75">
      <c r="A320" t="s">
        <v>81</v>
      </c>
      <c r="B320" s="6" t="s">
        <v>86</v>
      </c>
      <c r="C320" s="6">
        <v>7</v>
      </c>
      <c r="D320" s="6">
        <v>5</v>
      </c>
      <c r="E320" s="6">
        <v>7</v>
      </c>
      <c r="F320" s="6">
        <v>1</v>
      </c>
      <c r="G320" s="6" t="s">
        <v>98</v>
      </c>
      <c r="H320" s="6">
        <v>2</v>
      </c>
      <c r="I320" s="6">
        <v>2</v>
      </c>
      <c r="J320" s="6">
        <v>1</v>
      </c>
      <c r="K320" s="6">
        <v>1</v>
      </c>
      <c r="L320" s="6"/>
      <c r="N320" s="8">
        <f t="shared" si="25"/>
        <v>5</v>
      </c>
      <c r="O320" s="8">
        <f t="shared" si="26"/>
        <v>1.5</v>
      </c>
    </row>
    <row r="321" spans="1:15" ht="12.75">
      <c r="A321" t="s">
        <v>82</v>
      </c>
      <c r="B321" s="6" t="s">
        <v>90</v>
      </c>
      <c r="C321" s="6">
        <v>5</v>
      </c>
      <c r="D321" s="6">
        <v>2</v>
      </c>
      <c r="E321" s="6">
        <v>4</v>
      </c>
      <c r="F321" s="6">
        <v>2</v>
      </c>
      <c r="G321" s="6" t="s">
        <v>99</v>
      </c>
      <c r="H321" s="6">
        <v>3</v>
      </c>
      <c r="I321" s="6">
        <v>2</v>
      </c>
      <c r="J321" s="6">
        <v>2</v>
      </c>
      <c r="K321" s="6">
        <v>1</v>
      </c>
      <c r="L321" s="6"/>
      <c r="N321" s="8">
        <f t="shared" si="25"/>
        <v>3.25</v>
      </c>
      <c r="O321" s="8">
        <f t="shared" si="26"/>
        <v>2</v>
      </c>
    </row>
    <row r="322" spans="1:15" ht="12.75">
      <c r="A322" t="s">
        <v>83</v>
      </c>
      <c r="B322" s="6" t="s">
        <v>100</v>
      </c>
      <c r="C322" s="6">
        <v>1</v>
      </c>
      <c r="D322" s="6">
        <v>2</v>
      </c>
      <c r="E322" s="6">
        <v>1</v>
      </c>
      <c r="F322" s="6">
        <v>1</v>
      </c>
      <c r="G322" s="6" t="s">
        <v>100</v>
      </c>
      <c r="H322" s="6">
        <v>4</v>
      </c>
      <c r="I322" s="6">
        <v>1</v>
      </c>
      <c r="J322" s="6">
        <v>2</v>
      </c>
      <c r="K322" s="6">
        <v>3</v>
      </c>
      <c r="L322" s="6"/>
      <c r="N322" s="8">
        <f t="shared" si="25"/>
        <v>1.25</v>
      </c>
      <c r="O322" s="8">
        <f t="shared" si="26"/>
        <v>2.5</v>
      </c>
    </row>
    <row r="323" spans="3:15" ht="12.75">
      <c r="C323" s="6">
        <f>SUM(C305:C322)</f>
        <v>58</v>
      </c>
      <c r="D323" s="6">
        <f>SUM(D305:D322)</f>
        <v>54</v>
      </c>
      <c r="E323" s="6">
        <f>SUM(E305:E322)</f>
        <v>43</v>
      </c>
      <c r="F323" s="6">
        <f>SUM(F305:F322)</f>
        <v>42</v>
      </c>
      <c r="G323" s="6"/>
      <c r="H323" s="6">
        <f>SUM(H305:H322)</f>
        <v>44</v>
      </c>
      <c r="I323" s="6">
        <f>SUM(I305:I322)</f>
        <v>42</v>
      </c>
      <c r="J323" s="6">
        <f>SUM(J305:J322)</f>
        <v>44</v>
      </c>
      <c r="K323" s="6">
        <f>SUM(K305:K322)</f>
        <v>34</v>
      </c>
      <c r="N323" s="8">
        <f t="shared" si="25"/>
        <v>49.25</v>
      </c>
      <c r="O323" s="8">
        <f t="shared" si="26"/>
        <v>41</v>
      </c>
    </row>
    <row r="324" spans="6:15" ht="12.75">
      <c r="F324" s="6">
        <f>SUM(C323:F323)</f>
        <v>197</v>
      </c>
      <c r="G324" s="6"/>
      <c r="H324" s="6"/>
      <c r="I324" s="6"/>
      <c r="J324" s="6"/>
      <c r="K324" s="6">
        <f>SUM(H323:K323)</f>
        <v>164</v>
      </c>
      <c r="L324" s="6">
        <f>+F324+K324</f>
        <v>361</v>
      </c>
      <c r="N324" s="8"/>
      <c r="O324" s="8"/>
    </row>
    <row r="325" spans="2:15" ht="12.75">
      <c r="B325" s="6" t="s">
        <v>22</v>
      </c>
      <c r="C325" s="6">
        <f>DCOUNT(C304:C322,C304,$Q$5:$Q$6)</f>
        <v>4</v>
      </c>
      <c r="D325" s="6">
        <f>DCOUNT(D304:D322,D304,$R$5:$R$6)</f>
        <v>4</v>
      </c>
      <c r="E325" s="6">
        <f>DCOUNT(E304:E322,E304,$S$5:$S$6)</f>
        <v>8</v>
      </c>
      <c r="F325" s="6">
        <f>DCOUNT(F304:F322,F304,$T$5:$T$6)</f>
        <v>6</v>
      </c>
      <c r="G325" s="6"/>
      <c r="H325" s="6">
        <f>DCOUNT(H304:H322,H304,$U$5:$U$6)</f>
        <v>8</v>
      </c>
      <c r="I325" s="6">
        <f>DCOUNT(I304:I322,I304,$V$5:$V$6)</f>
        <v>8</v>
      </c>
      <c r="J325" s="6">
        <f>DCOUNT(J304:J322,J304,$W$5:$W$6)</f>
        <v>9</v>
      </c>
      <c r="K325" s="6">
        <f>DCOUNT(K304:K322,K304,$X$5:$X$6)</f>
        <v>10</v>
      </c>
      <c r="L325" s="6">
        <f>SUM(C325:K325)</f>
        <v>57</v>
      </c>
      <c r="N325" s="8"/>
      <c r="O325" s="8"/>
    </row>
    <row r="326" spans="14:15" ht="12.75">
      <c r="N326" s="8"/>
      <c r="O326" s="8"/>
    </row>
    <row r="327" spans="14:15" ht="12.75">
      <c r="N327" s="8" t="s">
        <v>106</v>
      </c>
      <c r="O327" s="8"/>
    </row>
    <row r="328" spans="1:15" ht="18">
      <c r="A328" s="1" t="s">
        <v>1</v>
      </c>
      <c r="C328" t="s">
        <v>34</v>
      </c>
      <c r="H328" t="s">
        <v>33</v>
      </c>
      <c r="N328" s="7" t="s">
        <v>34</v>
      </c>
      <c r="O328" s="7" t="s">
        <v>33</v>
      </c>
    </row>
    <row r="329" spans="3:15" ht="12.75">
      <c r="C329" t="s">
        <v>58</v>
      </c>
      <c r="D329" t="s">
        <v>59</v>
      </c>
      <c r="E329" t="s">
        <v>60</v>
      </c>
      <c r="F329" t="s">
        <v>61</v>
      </c>
      <c r="H329" t="s">
        <v>62</v>
      </c>
      <c r="I329" t="s">
        <v>63</v>
      </c>
      <c r="J329" t="s">
        <v>64</v>
      </c>
      <c r="K329" t="s">
        <v>65</v>
      </c>
      <c r="N329" s="8"/>
      <c r="O329" s="8"/>
    </row>
    <row r="330" spans="1:15" ht="12.75">
      <c r="A330" t="s">
        <v>66</v>
      </c>
      <c r="B330" s="6" t="s">
        <v>84</v>
      </c>
      <c r="C330" s="6">
        <v>2</v>
      </c>
      <c r="D330" s="6">
        <v>2</v>
      </c>
      <c r="E330" s="6">
        <v>3</v>
      </c>
      <c r="F330" s="6">
        <v>2</v>
      </c>
      <c r="G330" s="6" t="s">
        <v>84</v>
      </c>
      <c r="H330" s="6">
        <v>3</v>
      </c>
      <c r="I330" s="6">
        <v>2</v>
      </c>
      <c r="J330" s="6">
        <v>2</v>
      </c>
      <c r="K330" s="6">
        <v>3</v>
      </c>
      <c r="L330" s="6"/>
      <c r="N330" s="8">
        <f aca="true" t="shared" si="27" ref="N330:N348">AVERAGE(C330:F330)</f>
        <v>2.25</v>
      </c>
      <c r="O330" s="8">
        <f aca="true" t="shared" si="28" ref="O330:O348">AVERAGE(H330:K330)</f>
        <v>2.5</v>
      </c>
    </row>
    <row r="331" spans="1:15" ht="12.75">
      <c r="A331" t="s">
        <v>67</v>
      </c>
      <c r="B331" s="6" t="s">
        <v>101</v>
      </c>
      <c r="C331" s="6">
        <v>4</v>
      </c>
      <c r="D331" s="6">
        <v>1</v>
      </c>
      <c r="E331" s="6">
        <v>3</v>
      </c>
      <c r="F331" s="6">
        <v>3</v>
      </c>
      <c r="G331" s="6" t="s">
        <v>85</v>
      </c>
      <c r="H331" s="6">
        <v>2</v>
      </c>
      <c r="I331" s="6">
        <v>2</v>
      </c>
      <c r="J331" s="6">
        <v>3</v>
      </c>
      <c r="K331" s="6">
        <v>2</v>
      </c>
      <c r="L331" s="6"/>
      <c r="N331" s="8">
        <f t="shared" si="27"/>
        <v>2.75</v>
      </c>
      <c r="O331" s="8">
        <f t="shared" si="28"/>
        <v>2.25</v>
      </c>
    </row>
    <row r="332" spans="1:15" ht="12.75">
      <c r="A332" t="s">
        <v>68</v>
      </c>
      <c r="B332" s="6" t="s">
        <v>87</v>
      </c>
      <c r="C332" s="6">
        <v>2</v>
      </c>
      <c r="D332" s="6">
        <v>2</v>
      </c>
      <c r="E332" s="6">
        <v>1</v>
      </c>
      <c r="F332" s="6">
        <v>6</v>
      </c>
      <c r="G332" s="6" t="s">
        <v>86</v>
      </c>
      <c r="H332" s="6">
        <v>6</v>
      </c>
      <c r="I332" s="6">
        <v>6</v>
      </c>
      <c r="J332" s="6">
        <v>1</v>
      </c>
      <c r="K332" s="6">
        <v>1</v>
      </c>
      <c r="L332" s="6"/>
      <c r="N332" s="8">
        <f t="shared" si="27"/>
        <v>2.75</v>
      </c>
      <c r="O332" s="8">
        <f t="shared" si="28"/>
        <v>3.5</v>
      </c>
    </row>
    <row r="333" spans="1:15" ht="12.75">
      <c r="A333" t="s">
        <v>69</v>
      </c>
      <c r="B333" s="6" t="s">
        <v>102</v>
      </c>
      <c r="C333" s="6">
        <v>1</v>
      </c>
      <c r="D333" s="6">
        <v>2</v>
      </c>
      <c r="E333" s="6">
        <v>4</v>
      </c>
      <c r="F333" s="6">
        <v>3</v>
      </c>
      <c r="G333" s="6" t="s">
        <v>87</v>
      </c>
      <c r="H333" s="6">
        <v>3</v>
      </c>
      <c r="I333" s="6">
        <v>3</v>
      </c>
      <c r="J333" s="6">
        <v>2</v>
      </c>
      <c r="K333" s="6">
        <v>3</v>
      </c>
      <c r="L333" s="6"/>
      <c r="N333" s="8">
        <f t="shared" si="27"/>
        <v>2.5</v>
      </c>
      <c r="O333" s="8">
        <f t="shared" si="28"/>
        <v>2.75</v>
      </c>
    </row>
    <row r="334" spans="1:15" ht="12.75">
      <c r="A334" t="s">
        <v>70</v>
      </c>
      <c r="B334" s="6" t="s">
        <v>96</v>
      </c>
      <c r="C334" s="6">
        <v>4</v>
      </c>
      <c r="D334" s="6">
        <v>1</v>
      </c>
      <c r="E334" s="6">
        <v>6</v>
      </c>
      <c r="F334" s="6">
        <v>1</v>
      </c>
      <c r="G334" s="6" t="s">
        <v>88</v>
      </c>
      <c r="H334" s="6">
        <v>1</v>
      </c>
      <c r="I334" s="6">
        <v>3</v>
      </c>
      <c r="J334" s="6">
        <v>3</v>
      </c>
      <c r="K334" s="6">
        <v>4</v>
      </c>
      <c r="L334" s="6"/>
      <c r="N334" s="8">
        <f t="shared" si="27"/>
        <v>3</v>
      </c>
      <c r="O334" s="8">
        <f t="shared" si="28"/>
        <v>2.75</v>
      </c>
    </row>
    <row r="335" spans="1:15" ht="12.75">
      <c r="A335" t="s">
        <v>71</v>
      </c>
      <c r="B335" s="6" t="s">
        <v>95</v>
      </c>
      <c r="C335" s="6">
        <v>1</v>
      </c>
      <c r="D335" s="6">
        <v>3</v>
      </c>
      <c r="E335" s="6">
        <v>2</v>
      </c>
      <c r="F335" s="6">
        <v>2</v>
      </c>
      <c r="G335" s="6" t="s">
        <v>89</v>
      </c>
      <c r="H335" s="6">
        <v>2</v>
      </c>
      <c r="I335" s="6">
        <v>1</v>
      </c>
      <c r="J335" s="6">
        <v>1</v>
      </c>
      <c r="K335" s="6">
        <v>1</v>
      </c>
      <c r="L335" s="6"/>
      <c r="N335" s="8">
        <f t="shared" si="27"/>
        <v>2</v>
      </c>
      <c r="O335" s="8">
        <f t="shared" si="28"/>
        <v>1.25</v>
      </c>
    </row>
    <row r="336" spans="1:15" ht="12.75">
      <c r="A336" t="s">
        <v>72</v>
      </c>
      <c r="B336" s="6" t="s">
        <v>98</v>
      </c>
      <c r="C336" s="6">
        <v>2</v>
      </c>
      <c r="D336" s="6">
        <v>3</v>
      </c>
      <c r="E336" s="6">
        <v>2</v>
      </c>
      <c r="F336" s="6">
        <v>2</v>
      </c>
      <c r="G336" s="6" t="s">
        <v>105</v>
      </c>
      <c r="H336" s="6">
        <v>2</v>
      </c>
      <c r="I336" s="6">
        <v>4</v>
      </c>
      <c r="J336" s="6">
        <v>2</v>
      </c>
      <c r="K336" s="6">
        <v>2</v>
      </c>
      <c r="L336" s="6"/>
      <c r="N336" s="8">
        <f t="shared" si="27"/>
        <v>2.25</v>
      </c>
      <c r="O336" s="8">
        <f t="shared" si="28"/>
        <v>2.5</v>
      </c>
    </row>
    <row r="337" spans="1:15" ht="12.75">
      <c r="A337" t="s">
        <v>73</v>
      </c>
      <c r="B337" s="6" t="s">
        <v>94</v>
      </c>
      <c r="C337" s="6">
        <v>1</v>
      </c>
      <c r="D337" s="6">
        <v>2</v>
      </c>
      <c r="E337" s="6">
        <v>2</v>
      </c>
      <c r="F337" s="6">
        <v>2</v>
      </c>
      <c r="G337" s="6" t="s">
        <v>91</v>
      </c>
      <c r="H337" s="6">
        <v>2</v>
      </c>
      <c r="I337" s="6">
        <v>2</v>
      </c>
      <c r="J337" s="6">
        <v>2</v>
      </c>
      <c r="K337" s="6">
        <v>2</v>
      </c>
      <c r="L337" s="6"/>
      <c r="N337" s="8">
        <f t="shared" si="27"/>
        <v>1.75</v>
      </c>
      <c r="O337" s="8">
        <f t="shared" si="28"/>
        <v>2</v>
      </c>
    </row>
    <row r="338" spans="1:15" ht="12.75">
      <c r="A338" t="s">
        <v>74</v>
      </c>
      <c r="B338" s="6" t="s">
        <v>93</v>
      </c>
      <c r="C338" s="6">
        <v>1</v>
      </c>
      <c r="D338" s="6">
        <v>7</v>
      </c>
      <c r="E338" s="6">
        <v>4</v>
      </c>
      <c r="F338" s="6">
        <v>1</v>
      </c>
      <c r="G338" s="6" t="s">
        <v>92</v>
      </c>
      <c r="H338" s="6">
        <v>2</v>
      </c>
      <c r="I338" s="6">
        <v>2</v>
      </c>
      <c r="J338" s="6">
        <v>3</v>
      </c>
      <c r="K338" s="6">
        <v>2</v>
      </c>
      <c r="L338" s="6"/>
      <c r="N338" s="8">
        <f t="shared" si="27"/>
        <v>3.25</v>
      </c>
      <c r="O338" s="8">
        <f t="shared" si="28"/>
        <v>2.25</v>
      </c>
    </row>
    <row r="339" spans="1:15" ht="12.75">
      <c r="A339" t="s">
        <v>75</v>
      </c>
      <c r="B339" s="6" t="s">
        <v>103</v>
      </c>
      <c r="C339" s="6">
        <v>1</v>
      </c>
      <c r="D339" s="6">
        <v>1</v>
      </c>
      <c r="E339" s="6">
        <v>1</v>
      </c>
      <c r="F339" s="6">
        <v>1</v>
      </c>
      <c r="G339" s="6" t="s">
        <v>93</v>
      </c>
      <c r="H339" s="6">
        <v>2</v>
      </c>
      <c r="I339" s="6">
        <v>3</v>
      </c>
      <c r="J339" s="6">
        <v>2</v>
      </c>
      <c r="K339" s="6">
        <v>2</v>
      </c>
      <c r="L339" s="6"/>
      <c r="N339" s="8">
        <f t="shared" si="27"/>
        <v>1</v>
      </c>
      <c r="O339" s="8">
        <f t="shared" si="28"/>
        <v>2.25</v>
      </c>
    </row>
    <row r="340" spans="1:15" ht="12.75">
      <c r="A340" t="s">
        <v>76</v>
      </c>
      <c r="B340" s="6" t="s">
        <v>88</v>
      </c>
      <c r="C340" s="6">
        <v>5</v>
      </c>
      <c r="D340" s="6">
        <v>5</v>
      </c>
      <c r="E340" s="6">
        <v>1</v>
      </c>
      <c r="F340" s="6">
        <v>1</v>
      </c>
      <c r="G340" s="6" t="s">
        <v>94</v>
      </c>
      <c r="H340" s="6">
        <v>2</v>
      </c>
      <c r="I340" s="6">
        <v>2</v>
      </c>
      <c r="J340" s="6">
        <v>2</v>
      </c>
      <c r="K340" s="6">
        <v>3</v>
      </c>
      <c r="L340" s="6"/>
      <c r="N340" s="8">
        <f t="shared" si="27"/>
        <v>3</v>
      </c>
      <c r="O340" s="8">
        <f t="shared" si="28"/>
        <v>2.25</v>
      </c>
    </row>
    <row r="341" spans="1:15" ht="12.75">
      <c r="A341" t="s">
        <v>77</v>
      </c>
      <c r="B341" s="6" t="s">
        <v>92</v>
      </c>
      <c r="C341" s="6">
        <v>1</v>
      </c>
      <c r="D341" s="6">
        <v>1</v>
      </c>
      <c r="E341" s="6">
        <v>1</v>
      </c>
      <c r="F341" s="6">
        <v>2</v>
      </c>
      <c r="G341" s="6" t="s">
        <v>95</v>
      </c>
      <c r="H341" s="6">
        <v>3</v>
      </c>
      <c r="I341" s="6">
        <v>2</v>
      </c>
      <c r="J341" s="6">
        <v>3</v>
      </c>
      <c r="K341" s="6">
        <v>3</v>
      </c>
      <c r="L341" s="6"/>
      <c r="N341" s="8">
        <f t="shared" si="27"/>
        <v>1.25</v>
      </c>
      <c r="O341" s="8">
        <f t="shared" si="28"/>
        <v>2.75</v>
      </c>
    </row>
    <row r="342" spans="1:15" ht="12.75">
      <c r="A342" t="s">
        <v>78</v>
      </c>
      <c r="B342" s="6" t="s">
        <v>97</v>
      </c>
      <c r="C342" s="6">
        <v>2</v>
      </c>
      <c r="D342" s="6">
        <v>3</v>
      </c>
      <c r="E342" s="6">
        <v>1</v>
      </c>
      <c r="F342" s="6">
        <v>3</v>
      </c>
      <c r="G342" s="6" t="s">
        <v>90</v>
      </c>
      <c r="H342" s="6">
        <v>2</v>
      </c>
      <c r="I342" s="6">
        <v>3</v>
      </c>
      <c r="J342" s="6">
        <v>3</v>
      </c>
      <c r="K342" s="6">
        <v>3</v>
      </c>
      <c r="L342" s="6"/>
      <c r="N342" s="8">
        <f t="shared" si="27"/>
        <v>2.25</v>
      </c>
      <c r="O342" s="8">
        <f t="shared" si="28"/>
        <v>2.75</v>
      </c>
    </row>
    <row r="343" spans="1:15" ht="12.75">
      <c r="A343" t="s">
        <v>79</v>
      </c>
      <c r="B343" s="6" t="s">
        <v>104</v>
      </c>
      <c r="C343" s="6">
        <v>2</v>
      </c>
      <c r="D343" s="6">
        <v>3</v>
      </c>
      <c r="E343" s="6">
        <v>1</v>
      </c>
      <c r="F343" s="6">
        <v>4</v>
      </c>
      <c r="G343" s="6" t="s">
        <v>96</v>
      </c>
      <c r="H343" s="6">
        <v>2</v>
      </c>
      <c r="I343" s="6">
        <v>2</v>
      </c>
      <c r="J343" s="6">
        <v>2</v>
      </c>
      <c r="K343" s="6">
        <v>2</v>
      </c>
      <c r="L343" s="6"/>
      <c r="N343" s="8">
        <f t="shared" si="27"/>
        <v>2.5</v>
      </c>
      <c r="O343" s="8">
        <f t="shared" si="28"/>
        <v>2</v>
      </c>
    </row>
    <row r="344" spans="1:15" ht="12.75">
      <c r="A344" t="s">
        <v>80</v>
      </c>
      <c r="B344" s="6" t="s">
        <v>99</v>
      </c>
      <c r="C344" s="6">
        <v>2</v>
      </c>
      <c r="D344" s="6">
        <v>4</v>
      </c>
      <c r="E344" s="6">
        <v>2</v>
      </c>
      <c r="F344" s="6">
        <v>2</v>
      </c>
      <c r="G344" s="6" t="s">
        <v>97</v>
      </c>
      <c r="H344" s="6">
        <v>4</v>
      </c>
      <c r="I344" s="6">
        <v>2</v>
      </c>
      <c r="J344" s="6">
        <v>5</v>
      </c>
      <c r="K344" s="6">
        <v>5</v>
      </c>
      <c r="L344" s="6"/>
      <c r="N344" s="8">
        <f t="shared" si="27"/>
        <v>2.5</v>
      </c>
      <c r="O344" s="8">
        <f t="shared" si="28"/>
        <v>4</v>
      </c>
    </row>
    <row r="345" spans="1:15" ht="12.75">
      <c r="A345" t="s">
        <v>81</v>
      </c>
      <c r="B345" s="6" t="s">
        <v>86</v>
      </c>
      <c r="C345" s="6">
        <v>3</v>
      </c>
      <c r="D345" s="6">
        <v>1</v>
      </c>
      <c r="E345" s="6">
        <v>1</v>
      </c>
      <c r="F345" s="6">
        <v>1</v>
      </c>
      <c r="G345" s="6" t="s">
        <v>98</v>
      </c>
      <c r="H345" s="6">
        <v>1</v>
      </c>
      <c r="I345" s="6">
        <v>1</v>
      </c>
      <c r="J345" s="6">
        <v>1</v>
      </c>
      <c r="K345" s="6">
        <v>1</v>
      </c>
      <c r="L345" s="6"/>
      <c r="N345" s="8">
        <f t="shared" si="27"/>
        <v>1.5</v>
      </c>
      <c r="O345" s="8">
        <f t="shared" si="28"/>
        <v>1</v>
      </c>
    </row>
    <row r="346" spans="1:15" ht="12.75">
      <c r="A346" t="s">
        <v>82</v>
      </c>
      <c r="B346" s="6" t="s">
        <v>90</v>
      </c>
      <c r="C346" s="6">
        <v>2</v>
      </c>
      <c r="D346" s="6">
        <v>2</v>
      </c>
      <c r="E346" s="6">
        <v>2</v>
      </c>
      <c r="F346" s="6">
        <v>2</v>
      </c>
      <c r="G346" s="6" t="s">
        <v>99</v>
      </c>
      <c r="H346" s="6">
        <v>1</v>
      </c>
      <c r="I346" s="6">
        <v>1</v>
      </c>
      <c r="J346" s="6">
        <v>1</v>
      </c>
      <c r="K346" s="6">
        <v>2</v>
      </c>
      <c r="L346" s="6"/>
      <c r="N346" s="8">
        <f t="shared" si="27"/>
        <v>2</v>
      </c>
      <c r="O346" s="8">
        <f t="shared" si="28"/>
        <v>1.25</v>
      </c>
    </row>
    <row r="347" spans="1:15" ht="12.75">
      <c r="A347" t="s">
        <v>83</v>
      </c>
      <c r="B347" s="6" t="s">
        <v>100</v>
      </c>
      <c r="C347" s="6">
        <v>2</v>
      </c>
      <c r="D347" s="6">
        <v>2</v>
      </c>
      <c r="E347" s="6">
        <v>3</v>
      </c>
      <c r="F347" s="6">
        <v>1</v>
      </c>
      <c r="G347" s="6" t="s">
        <v>100</v>
      </c>
      <c r="H347" s="6">
        <v>5</v>
      </c>
      <c r="I347" s="6">
        <v>4</v>
      </c>
      <c r="J347" s="6">
        <v>1</v>
      </c>
      <c r="K347" s="6">
        <v>7</v>
      </c>
      <c r="L347" s="6"/>
      <c r="N347" s="8">
        <f t="shared" si="27"/>
        <v>2</v>
      </c>
      <c r="O347" s="8">
        <f t="shared" si="28"/>
        <v>4.25</v>
      </c>
    </row>
    <row r="348" spans="3:15" ht="12.75">
      <c r="C348" s="6">
        <f>SUM(C330:C347)</f>
        <v>38</v>
      </c>
      <c r="D348" s="6">
        <f>SUM(D330:D347)</f>
        <v>45</v>
      </c>
      <c r="E348" s="6">
        <f>SUM(E330:E347)</f>
        <v>40</v>
      </c>
      <c r="F348" s="6">
        <f>SUM(F330:F347)</f>
        <v>39</v>
      </c>
      <c r="G348" s="6"/>
      <c r="H348" s="6">
        <f>SUM(H330:H347)</f>
        <v>45</v>
      </c>
      <c r="I348" s="6">
        <f>SUM(I330:I347)</f>
        <v>45</v>
      </c>
      <c r="J348" s="6">
        <f>SUM(J330:J347)</f>
        <v>39</v>
      </c>
      <c r="K348" s="6">
        <f>SUM(K330:K347)</f>
        <v>48</v>
      </c>
      <c r="N348" s="8">
        <f t="shared" si="27"/>
        <v>40.5</v>
      </c>
      <c r="O348" s="8">
        <f t="shared" si="28"/>
        <v>44.25</v>
      </c>
    </row>
    <row r="349" spans="6:15" ht="12.75">
      <c r="F349" s="6">
        <f>SUM(C348:F348)</f>
        <v>162</v>
      </c>
      <c r="G349" s="6"/>
      <c r="H349" s="6"/>
      <c r="I349" s="6"/>
      <c r="J349" s="6"/>
      <c r="K349" s="6">
        <f>SUM(H348:K348)</f>
        <v>177</v>
      </c>
      <c r="L349" s="6">
        <f>+F349+K349</f>
        <v>339</v>
      </c>
      <c r="N349" s="8"/>
      <c r="O349" s="8"/>
    </row>
    <row r="350" spans="2:15" ht="12.75">
      <c r="B350" s="6" t="s">
        <v>22</v>
      </c>
      <c r="C350" s="6">
        <f>DCOUNT(C329:C347,C329,$Q$5:$Q$6)</f>
        <v>8</v>
      </c>
      <c r="D350" s="6">
        <f>DCOUNT(D329:D347,D329,$R$5:$R$6)</f>
        <v>6</v>
      </c>
      <c r="E350" s="6">
        <f>DCOUNT(E329:E347,E329,$S$5:$S$6)</f>
        <v>5</v>
      </c>
      <c r="F350" s="6">
        <f>DCOUNT(F329:F347,F329,$T$5:$T$6)</f>
        <v>7</v>
      </c>
      <c r="G350" s="6"/>
      <c r="H350" s="6">
        <f>DCOUNT(H329:H347,H329,$U$5:$U$6)</f>
        <v>9</v>
      </c>
      <c r="I350" s="6">
        <f>DCOUNT(I329:I347,I329,$V$5:$V$6)</f>
        <v>8</v>
      </c>
      <c r="J350" s="6">
        <f>DCOUNT(J329:J347,J329,$W$5:$W$6)</f>
        <v>7</v>
      </c>
      <c r="K350" s="6">
        <f>DCOUNT(K329:K347,K329,$X$5:$X$6)</f>
        <v>7</v>
      </c>
      <c r="L350" s="6">
        <f>SUM(C350:K350)</f>
        <v>57</v>
      </c>
      <c r="N350" s="8"/>
      <c r="O350" s="8"/>
    </row>
    <row r="351" spans="2:15" ht="12.7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N351" s="8"/>
      <c r="O351" s="8"/>
    </row>
    <row r="352" spans="14:15" ht="12.75">
      <c r="N352" s="8" t="s">
        <v>106</v>
      </c>
      <c r="O352" s="8"/>
    </row>
    <row r="353" spans="1:15" ht="18">
      <c r="A353" s="1" t="s">
        <v>12</v>
      </c>
      <c r="C353" t="s">
        <v>34</v>
      </c>
      <c r="H353" t="s">
        <v>33</v>
      </c>
      <c r="N353" s="7" t="s">
        <v>34</v>
      </c>
      <c r="O353" s="7" t="s">
        <v>33</v>
      </c>
    </row>
    <row r="354" spans="3:15" ht="12.75">
      <c r="C354" t="s">
        <v>58</v>
      </c>
      <c r="D354" t="s">
        <v>59</v>
      </c>
      <c r="E354" t="s">
        <v>60</v>
      </c>
      <c r="F354" t="s">
        <v>61</v>
      </c>
      <c r="H354" t="s">
        <v>62</v>
      </c>
      <c r="I354" t="s">
        <v>63</v>
      </c>
      <c r="J354" t="s">
        <v>64</v>
      </c>
      <c r="K354" t="s">
        <v>65</v>
      </c>
      <c r="N354" s="8"/>
      <c r="O354" s="8"/>
    </row>
    <row r="355" spans="1:15" ht="12.75">
      <c r="A355" t="s">
        <v>66</v>
      </c>
      <c r="B355" s="6" t="s">
        <v>84</v>
      </c>
      <c r="C355" s="6">
        <v>3</v>
      </c>
      <c r="D355" s="6">
        <v>3</v>
      </c>
      <c r="E355" s="6">
        <v>2</v>
      </c>
      <c r="F355" s="6">
        <v>2</v>
      </c>
      <c r="G355" s="6" t="s">
        <v>84</v>
      </c>
      <c r="H355" s="6">
        <v>3</v>
      </c>
      <c r="I355" s="6">
        <v>2</v>
      </c>
      <c r="J355" s="6">
        <v>1</v>
      </c>
      <c r="K355" s="6">
        <v>2</v>
      </c>
      <c r="L355" s="6"/>
      <c r="N355" s="8">
        <f aca="true" t="shared" si="29" ref="N355:N373">AVERAGE(C355:F355)</f>
        <v>2.5</v>
      </c>
      <c r="O355" s="8">
        <f aca="true" t="shared" si="30" ref="O355:O373">AVERAGE(H355:K355)</f>
        <v>2</v>
      </c>
    </row>
    <row r="356" spans="1:15" ht="12.75">
      <c r="A356" t="s">
        <v>67</v>
      </c>
      <c r="B356" s="6" t="s">
        <v>101</v>
      </c>
      <c r="C356" s="6">
        <v>1</v>
      </c>
      <c r="D356" s="6">
        <v>2</v>
      </c>
      <c r="E356" s="6">
        <v>2</v>
      </c>
      <c r="F356" s="6">
        <v>2</v>
      </c>
      <c r="G356" s="6" t="s">
        <v>85</v>
      </c>
      <c r="H356" s="6">
        <v>3</v>
      </c>
      <c r="I356" s="6">
        <v>2</v>
      </c>
      <c r="J356" s="6">
        <v>3</v>
      </c>
      <c r="K356" s="6">
        <v>2</v>
      </c>
      <c r="L356" s="6"/>
      <c r="N356" s="8">
        <f t="shared" si="29"/>
        <v>1.75</v>
      </c>
      <c r="O356" s="8">
        <f t="shared" si="30"/>
        <v>2.5</v>
      </c>
    </row>
    <row r="357" spans="1:15" ht="12.75">
      <c r="A357" t="s">
        <v>68</v>
      </c>
      <c r="B357" s="6" t="s">
        <v>87</v>
      </c>
      <c r="C357" s="6">
        <v>2</v>
      </c>
      <c r="D357" s="6">
        <v>1</v>
      </c>
      <c r="E357" s="6">
        <v>2</v>
      </c>
      <c r="F357" s="6">
        <v>1</v>
      </c>
      <c r="G357" s="6" t="s">
        <v>86</v>
      </c>
      <c r="H357" s="6">
        <v>1</v>
      </c>
      <c r="I357" s="6">
        <v>3</v>
      </c>
      <c r="J357" s="6">
        <v>1</v>
      </c>
      <c r="K357" s="6">
        <v>1</v>
      </c>
      <c r="L357" s="6"/>
      <c r="N357" s="8">
        <f t="shared" si="29"/>
        <v>1.5</v>
      </c>
      <c r="O357" s="8">
        <f t="shared" si="30"/>
        <v>1.5</v>
      </c>
    </row>
    <row r="358" spans="1:15" ht="12.75">
      <c r="A358" t="s">
        <v>69</v>
      </c>
      <c r="B358" s="6" t="s">
        <v>102</v>
      </c>
      <c r="C358" s="6">
        <v>6</v>
      </c>
      <c r="D358" s="6">
        <v>2</v>
      </c>
      <c r="E358" s="6">
        <v>2</v>
      </c>
      <c r="F358" s="6">
        <v>3</v>
      </c>
      <c r="G358" s="6" t="s">
        <v>87</v>
      </c>
      <c r="H358" s="6">
        <v>2</v>
      </c>
      <c r="I358" s="6">
        <v>3</v>
      </c>
      <c r="J358" s="6">
        <v>2</v>
      </c>
      <c r="K358" s="6">
        <v>3</v>
      </c>
      <c r="L358" s="6"/>
      <c r="N358" s="8">
        <f t="shared" si="29"/>
        <v>3.25</v>
      </c>
      <c r="O358" s="8">
        <f t="shared" si="30"/>
        <v>2.5</v>
      </c>
    </row>
    <row r="359" spans="1:15" ht="12.75">
      <c r="A359" t="s">
        <v>70</v>
      </c>
      <c r="B359" s="6" t="s">
        <v>96</v>
      </c>
      <c r="C359" s="6">
        <v>3</v>
      </c>
      <c r="D359" s="6">
        <v>1</v>
      </c>
      <c r="E359" s="6">
        <v>1</v>
      </c>
      <c r="F359" s="6">
        <v>1</v>
      </c>
      <c r="G359" s="6" t="s">
        <v>88</v>
      </c>
      <c r="H359" s="6">
        <v>2</v>
      </c>
      <c r="I359" s="6">
        <v>3</v>
      </c>
      <c r="J359" s="6">
        <v>3</v>
      </c>
      <c r="K359" s="6">
        <v>2</v>
      </c>
      <c r="L359" s="6"/>
      <c r="N359" s="8">
        <f t="shared" si="29"/>
        <v>1.5</v>
      </c>
      <c r="O359" s="8">
        <f t="shared" si="30"/>
        <v>2.5</v>
      </c>
    </row>
    <row r="360" spans="1:15" ht="12.75">
      <c r="A360" t="s">
        <v>71</v>
      </c>
      <c r="B360" s="6" t="s">
        <v>95</v>
      </c>
      <c r="C360" s="6">
        <v>2</v>
      </c>
      <c r="D360" s="6">
        <v>1</v>
      </c>
      <c r="E360" s="6">
        <v>3</v>
      </c>
      <c r="F360" s="6">
        <v>1</v>
      </c>
      <c r="G360" s="6" t="s">
        <v>89</v>
      </c>
      <c r="H360" s="6">
        <v>1</v>
      </c>
      <c r="I360" s="6">
        <v>1</v>
      </c>
      <c r="J360" s="6">
        <v>1</v>
      </c>
      <c r="K360" s="6">
        <v>1</v>
      </c>
      <c r="L360" s="6"/>
      <c r="N360" s="8">
        <f t="shared" si="29"/>
        <v>1.75</v>
      </c>
      <c r="O360" s="8">
        <f t="shared" si="30"/>
        <v>1</v>
      </c>
    </row>
    <row r="361" spans="1:15" ht="12.75">
      <c r="A361" t="s">
        <v>72</v>
      </c>
      <c r="B361" s="6" t="s">
        <v>98</v>
      </c>
      <c r="C361" s="6">
        <v>2</v>
      </c>
      <c r="D361" s="6">
        <v>1</v>
      </c>
      <c r="E361" s="6">
        <v>4</v>
      </c>
      <c r="F361" s="6">
        <v>2</v>
      </c>
      <c r="G361" s="6" t="s">
        <v>105</v>
      </c>
      <c r="H361" s="6">
        <v>2</v>
      </c>
      <c r="I361" s="6">
        <v>2</v>
      </c>
      <c r="J361" s="6">
        <v>2</v>
      </c>
      <c r="K361" s="6">
        <v>2</v>
      </c>
      <c r="L361" s="6"/>
      <c r="N361" s="8">
        <f t="shared" si="29"/>
        <v>2.25</v>
      </c>
      <c r="O361" s="8">
        <f t="shared" si="30"/>
        <v>2</v>
      </c>
    </row>
    <row r="362" spans="1:15" ht="12.75">
      <c r="A362" t="s">
        <v>73</v>
      </c>
      <c r="B362" s="6" t="s">
        <v>94</v>
      </c>
      <c r="C362" s="6">
        <v>2</v>
      </c>
      <c r="D362" s="6">
        <v>2</v>
      </c>
      <c r="E362" s="6">
        <v>3</v>
      </c>
      <c r="F362" s="6">
        <v>1</v>
      </c>
      <c r="G362" s="6" t="s">
        <v>91</v>
      </c>
      <c r="H362" s="6">
        <v>2</v>
      </c>
      <c r="I362" s="6">
        <v>2</v>
      </c>
      <c r="J362" s="6">
        <v>2</v>
      </c>
      <c r="K362" s="6">
        <v>2</v>
      </c>
      <c r="L362" s="6"/>
      <c r="N362" s="8">
        <f t="shared" si="29"/>
        <v>2</v>
      </c>
      <c r="O362" s="8">
        <f t="shared" si="30"/>
        <v>2</v>
      </c>
    </row>
    <row r="363" spans="1:15" ht="12.75">
      <c r="A363" t="s">
        <v>74</v>
      </c>
      <c r="B363" s="6" t="s">
        <v>93</v>
      </c>
      <c r="C363" s="6">
        <v>1</v>
      </c>
      <c r="D363" s="6">
        <v>1</v>
      </c>
      <c r="E363" s="6">
        <v>7</v>
      </c>
      <c r="F363" s="6">
        <v>7</v>
      </c>
      <c r="G363" s="6" t="s">
        <v>92</v>
      </c>
      <c r="H363" s="6">
        <v>3</v>
      </c>
      <c r="I363" s="6">
        <v>3</v>
      </c>
      <c r="J363" s="6">
        <v>2</v>
      </c>
      <c r="K363" s="6">
        <v>3</v>
      </c>
      <c r="L363" s="6"/>
      <c r="N363" s="8">
        <f t="shared" si="29"/>
        <v>4</v>
      </c>
      <c r="O363" s="8">
        <f t="shared" si="30"/>
        <v>2.75</v>
      </c>
    </row>
    <row r="364" spans="1:15" ht="12.75">
      <c r="A364" t="s">
        <v>75</v>
      </c>
      <c r="B364" s="6" t="s">
        <v>103</v>
      </c>
      <c r="C364" s="6">
        <v>4</v>
      </c>
      <c r="D364" s="6">
        <v>1</v>
      </c>
      <c r="E364" s="6">
        <v>3</v>
      </c>
      <c r="F364" s="6">
        <v>1</v>
      </c>
      <c r="G364" s="6" t="s">
        <v>93</v>
      </c>
      <c r="H364" s="6">
        <v>4</v>
      </c>
      <c r="I364" s="6">
        <v>2</v>
      </c>
      <c r="J364" s="6">
        <v>2</v>
      </c>
      <c r="K364" s="6">
        <v>2</v>
      </c>
      <c r="L364" s="6"/>
      <c r="N364" s="8">
        <f t="shared" si="29"/>
        <v>2.25</v>
      </c>
      <c r="O364" s="8">
        <f t="shared" si="30"/>
        <v>2.5</v>
      </c>
    </row>
    <row r="365" spans="1:15" ht="12.75">
      <c r="A365" t="s">
        <v>76</v>
      </c>
      <c r="B365" s="6" t="s">
        <v>88</v>
      </c>
      <c r="C365" s="6">
        <v>3</v>
      </c>
      <c r="D365" s="6">
        <v>2</v>
      </c>
      <c r="E365" s="6">
        <v>2</v>
      </c>
      <c r="F365" s="6">
        <v>4</v>
      </c>
      <c r="G365" s="6" t="s">
        <v>94</v>
      </c>
      <c r="H365" s="6">
        <v>2</v>
      </c>
      <c r="I365" s="6">
        <v>2</v>
      </c>
      <c r="J365" s="6">
        <v>3</v>
      </c>
      <c r="K365" s="6">
        <v>2</v>
      </c>
      <c r="L365" s="6"/>
      <c r="N365" s="8">
        <f t="shared" si="29"/>
        <v>2.75</v>
      </c>
      <c r="O365" s="8">
        <f t="shared" si="30"/>
        <v>2.25</v>
      </c>
    </row>
    <row r="366" spans="1:15" ht="12.75">
      <c r="A366" t="s">
        <v>77</v>
      </c>
      <c r="B366" s="6" t="s">
        <v>92</v>
      </c>
      <c r="C366" s="6">
        <v>2</v>
      </c>
      <c r="D366" s="6">
        <v>1</v>
      </c>
      <c r="E366" s="6">
        <v>1</v>
      </c>
      <c r="F366" s="6">
        <v>1</v>
      </c>
      <c r="G366" s="6" t="s">
        <v>95</v>
      </c>
      <c r="H366" s="6">
        <v>2</v>
      </c>
      <c r="I366" s="6">
        <v>4</v>
      </c>
      <c r="J366" s="6">
        <v>2</v>
      </c>
      <c r="K366" s="6">
        <v>2</v>
      </c>
      <c r="L366" s="6"/>
      <c r="N366" s="8">
        <f t="shared" si="29"/>
        <v>1.25</v>
      </c>
      <c r="O366" s="8">
        <f t="shared" si="30"/>
        <v>2.5</v>
      </c>
    </row>
    <row r="367" spans="1:15" ht="12.75">
      <c r="A367" t="s">
        <v>78</v>
      </c>
      <c r="B367" s="6" t="s">
        <v>97</v>
      </c>
      <c r="C367" s="6">
        <v>2</v>
      </c>
      <c r="D367" s="6">
        <v>1</v>
      </c>
      <c r="E367" s="6">
        <v>2</v>
      </c>
      <c r="F367" s="6">
        <v>2</v>
      </c>
      <c r="G367" s="6" t="s">
        <v>90</v>
      </c>
      <c r="H367" s="6">
        <v>2</v>
      </c>
      <c r="I367" s="6">
        <v>2</v>
      </c>
      <c r="J367" s="6">
        <v>1</v>
      </c>
      <c r="K367" s="6">
        <v>3</v>
      </c>
      <c r="L367" s="6"/>
      <c r="N367" s="8">
        <f t="shared" si="29"/>
        <v>1.75</v>
      </c>
      <c r="O367" s="8">
        <f t="shared" si="30"/>
        <v>2</v>
      </c>
    </row>
    <row r="368" spans="1:15" ht="12.75">
      <c r="A368" t="s">
        <v>79</v>
      </c>
      <c r="B368" s="6" t="s">
        <v>104</v>
      </c>
      <c r="C368" s="6">
        <v>3</v>
      </c>
      <c r="D368" s="6">
        <v>2</v>
      </c>
      <c r="E368" s="6">
        <v>3</v>
      </c>
      <c r="F368" s="6">
        <v>2</v>
      </c>
      <c r="G368" s="6" t="s">
        <v>96</v>
      </c>
      <c r="H368" s="6">
        <v>3</v>
      </c>
      <c r="I368" s="6">
        <v>2</v>
      </c>
      <c r="J368" s="6">
        <v>2</v>
      </c>
      <c r="K368" s="6">
        <v>2</v>
      </c>
      <c r="L368" s="6"/>
      <c r="N368" s="8">
        <f t="shared" si="29"/>
        <v>2.5</v>
      </c>
      <c r="O368" s="8">
        <f t="shared" si="30"/>
        <v>2.25</v>
      </c>
    </row>
    <row r="369" spans="1:15" ht="12.75">
      <c r="A369" t="s">
        <v>80</v>
      </c>
      <c r="B369" s="6" t="s">
        <v>99</v>
      </c>
      <c r="C369" s="6">
        <v>4</v>
      </c>
      <c r="D369" s="6">
        <v>2</v>
      </c>
      <c r="E369" s="6">
        <v>5</v>
      </c>
      <c r="F369" s="6">
        <v>4</v>
      </c>
      <c r="G369" s="6" t="s">
        <v>97</v>
      </c>
      <c r="H369" s="6">
        <v>2</v>
      </c>
      <c r="I369" s="6">
        <v>4</v>
      </c>
      <c r="J369" s="6">
        <v>2</v>
      </c>
      <c r="K369" s="6">
        <v>2</v>
      </c>
      <c r="L369" s="6"/>
      <c r="N369" s="8">
        <f t="shared" si="29"/>
        <v>3.75</v>
      </c>
      <c r="O369" s="8">
        <f t="shared" si="30"/>
        <v>2.5</v>
      </c>
    </row>
    <row r="370" spans="1:15" ht="12.75">
      <c r="A370" t="s">
        <v>81</v>
      </c>
      <c r="B370" s="6" t="s">
        <v>86</v>
      </c>
      <c r="C370" s="6">
        <v>1</v>
      </c>
      <c r="D370" s="6">
        <v>1</v>
      </c>
      <c r="E370" s="6">
        <v>1</v>
      </c>
      <c r="F370" s="6">
        <v>1</v>
      </c>
      <c r="G370" s="6" t="s">
        <v>98</v>
      </c>
      <c r="H370" s="6">
        <v>1</v>
      </c>
      <c r="I370" s="6">
        <v>2</v>
      </c>
      <c r="J370" s="6">
        <v>1</v>
      </c>
      <c r="K370" s="6">
        <v>2</v>
      </c>
      <c r="L370" s="6"/>
      <c r="N370" s="8">
        <f t="shared" si="29"/>
        <v>1</v>
      </c>
      <c r="O370" s="8">
        <f t="shared" si="30"/>
        <v>1.5</v>
      </c>
    </row>
    <row r="371" spans="1:15" ht="12.75">
      <c r="A371" t="s">
        <v>82</v>
      </c>
      <c r="B371" s="6" t="s">
        <v>90</v>
      </c>
      <c r="C371" s="6">
        <v>1</v>
      </c>
      <c r="D371" s="6">
        <v>2</v>
      </c>
      <c r="E371" s="6">
        <v>1</v>
      </c>
      <c r="F371" s="6">
        <v>2</v>
      </c>
      <c r="G371" s="6" t="s">
        <v>99</v>
      </c>
      <c r="H371" s="6">
        <v>2</v>
      </c>
      <c r="I371" s="6">
        <v>1</v>
      </c>
      <c r="J371" s="6">
        <v>2</v>
      </c>
      <c r="K371" s="6">
        <v>1</v>
      </c>
      <c r="L371" s="6"/>
      <c r="N371" s="8">
        <f t="shared" si="29"/>
        <v>1.5</v>
      </c>
      <c r="O371" s="8">
        <f t="shared" si="30"/>
        <v>1.5</v>
      </c>
    </row>
    <row r="372" spans="1:15" ht="12.75">
      <c r="A372" t="s">
        <v>83</v>
      </c>
      <c r="B372" s="6" t="s">
        <v>100</v>
      </c>
      <c r="C372" s="6">
        <v>1</v>
      </c>
      <c r="D372" s="6">
        <v>1</v>
      </c>
      <c r="E372" s="6">
        <v>2</v>
      </c>
      <c r="F372" s="6">
        <v>2</v>
      </c>
      <c r="G372" s="6" t="s">
        <v>100</v>
      </c>
      <c r="H372" s="6">
        <v>1</v>
      </c>
      <c r="I372" s="6">
        <v>1</v>
      </c>
      <c r="J372" s="6">
        <v>1</v>
      </c>
      <c r="K372" s="6">
        <v>1</v>
      </c>
      <c r="L372" s="6"/>
      <c r="N372" s="8">
        <f t="shared" si="29"/>
        <v>1.5</v>
      </c>
      <c r="O372" s="8">
        <f t="shared" si="30"/>
        <v>1</v>
      </c>
    </row>
    <row r="373" spans="3:15" ht="12.75">
      <c r="C373" s="6">
        <f>SUM(C355:C372)</f>
        <v>43</v>
      </c>
      <c r="D373" s="6">
        <f>SUM(D355:D372)</f>
        <v>27</v>
      </c>
      <c r="E373" s="6">
        <f>SUM(E355:E372)</f>
        <v>46</v>
      </c>
      <c r="F373" s="6">
        <f>SUM(F355:F372)</f>
        <v>39</v>
      </c>
      <c r="G373" s="6"/>
      <c r="H373" s="6">
        <f>SUM(H355:H372)</f>
        <v>38</v>
      </c>
      <c r="I373" s="6">
        <f>SUM(I355:I372)</f>
        <v>41</v>
      </c>
      <c r="J373" s="6">
        <f>SUM(J355:J372)</f>
        <v>33</v>
      </c>
      <c r="K373" s="6">
        <f>SUM(K355:K372)</f>
        <v>35</v>
      </c>
      <c r="N373" s="8">
        <f t="shared" si="29"/>
        <v>38.75</v>
      </c>
      <c r="O373" s="8">
        <f t="shared" si="30"/>
        <v>36.75</v>
      </c>
    </row>
    <row r="374" spans="6:15" ht="12.75">
      <c r="F374" s="6">
        <f>SUM(C373:F373)</f>
        <v>155</v>
      </c>
      <c r="G374" s="6"/>
      <c r="H374" s="6"/>
      <c r="I374" s="6"/>
      <c r="J374" s="6"/>
      <c r="K374" s="6">
        <f>SUM(H373:K373)</f>
        <v>147</v>
      </c>
      <c r="L374" s="6">
        <f>+F374+K374</f>
        <v>302</v>
      </c>
      <c r="N374" s="8"/>
      <c r="O374" s="8"/>
    </row>
    <row r="375" spans="2:15" ht="12.75">
      <c r="B375" s="6" t="s">
        <v>22</v>
      </c>
      <c r="C375" s="6">
        <f>DCOUNT(C354:C372,C354,$Q$5:$Q$6)</f>
        <v>6</v>
      </c>
      <c r="D375" s="6">
        <f>DCOUNT(D354:D372,D354,$R$5:$R$6)</f>
        <v>7</v>
      </c>
      <c r="E375" s="6">
        <f>DCOUNT(E354:E372,E354,$S$5:$S$6)</f>
        <v>7</v>
      </c>
      <c r="F375" s="6">
        <f>DCOUNT(F354:F372,F354,$T$5:$T$6)</f>
        <v>7</v>
      </c>
      <c r="G375" s="6"/>
      <c r="H375" s="6">
        <f>DCOUNT(H354:H372,H354,$U$5:$U$6)</f>
        <v>9</v>
      </c>
      <c r="I375" s="6">
        <f>DCOUNT(I354:I372,I354,$V$5:$V$6)</f>
        <v>9</v>
      </c>
      <c r="J375" s="6">
        <f>DCOUNT(J354:J372,J354,$W$5:$W$6)</f>
        <v>9</v>
      </c>
      <c r="K375" s="6">
        <f>DCOUNT(K354:K372,K354,$X$5:$X$6)</f>
        <v>11</v>
      </c>
      <c r="L375" s="6">
        <f>SUM(C375:K375)</f>
        <v>65</v>
      </c>
      <c r="N375" s="8"/>
      <c r="O375" s="8"/>
    </row>
    <row r="376" spans="14:15" ht="12.75">
      <c r="N376" s="8"/>
      <c r="O376" s="8"/>
    </row>
    <row r="377" spans="14:15" ht="12.75">
      <c r="N377" s="8" t="s">
        <v>106</v>
      </c>
      <c r="O377" s="8"/>
    </row>
    <row r="378" spans="1:15" ht="18">
      <c r="A378" s="1" t="s">
        <v>2</v>
      </c>
      <c r="C378" t="s">
        <v>34</v>
      </c>
      <c r="H378" t="s">
        <v>33</v>
      </c>
      <c r="N378" s="7" t="s">
        <v>34</v>
      </c>
      <c r="O378" s="7" t="s">
        <v>33</v>
      </c>
    </row>
    <row r="379" spans="3:15" ht="12.75">
      <c r="C379" t="s">
        <v>58</v>
      </c>
      <c r="D379" t="s">
        <v>59</v>
      </c>
      <c r="E379" t="s">
        <v>60</v>
      </c>
      <c r="F379" t="s">
        <v>61</v>
      </c>
      <c r="H379" t="s">
        <v>62</v>
      </c>
      <c r="I379" t="s">
        <v>63</v>
      </c>
      <c r="J379" t="s">
        <v>64</v>
      </c>
      <c r="K379" t="s">
        <v>65</v>
      </c>
      <c r="N379" s="8"/>
      <c r="O379" s="8"/>
    </row>
    <row r="380" spans="1:15" ht="12.75">
      <c r="A380" t="s">
        <v>66</v>
      </c>
      <c r="B380" s="6" t="s">
        <v>84</v>
      </c>
      <c r="C380" s="6">
        <v>3</v>
      </c>
      <c r="D380" s="6">
        <v>1</v>
      </c>
      <c r="E380" s="6">
        <v>1</v>
      </c>
      <c r="F380" s="6">
        <v>3</v>
      </c>
      <c r="G380" s="6" t="s">
        <v>84</v>
      </c>
      <c r="H380" s="6">
        <v>2</v>
      </c>
      <c r="I380" s="6">
        <v>2</v>
      </c>
      <c r="J380" s="6">
        <v>3</v>
      </c>
      <c r="K380" s="6">
        <v>3</v>
      </c>
      <c r="L380" s="6"/>
      <c r="N380" s="8">
        <f aca="true" t="shared" si="31" ref="N380:N398">AVERAGE(C380:F380)</f>
        <v>2</v>
      </c>
      <c r="O380" s="8">
        <f aca="true" t="shared" si="32" ref="O380:O398">AVERAGE(H380:K380)</f>
        <v>2.5</v>
      </c>
    </row>
    <row r="381" spans="1:15" ht="12.75">
      <c r="A381" t="s">
        <v>67</v>
      </c>
      <c r="B381" s="6" t="s">
        <v>101</v>
      </c>
      <c r="C381" s="6">
        <v>2</v>
      </c>
      <c r="D381" s="6">
        <v>3</v>
      </c>
      <c r="E381" s="6">
        <v>2</v>
      </c>
      <c r="F381" s="6">
        <v>7</v>
      </c>
      <c r="G381" s="6" t="s">
        <v>85</v>
      </c>
      <c r="H381" s="6">
        <v>2</v>
      </c>
      <c r="I381" s="6">
        <v>2</v>
      </c>
      <c r="J381" s="6">
        <v>3</v>
      </c>
      <c r="K381" s="6">
        <v>2</v>
      </c>
      <c r="L381" s="6"/>
      <c r="N381" s="8">
        <f t="shared" si="31"/>
        <v>3.5</v>
      </c>
      <c r="O381" s="8">
        <f t="shared" si="32"/>
        <v>2.25</v>
      </c>
    </row>
    <row r="382" spans="1:15" ht="12.75">
      <c r="A382" t="s">
        <v>68</v>
      </c>
      <c r="B382" s="6" t="s">
        <v>87</v>
      </c>
      <c r="C382" s="6">
        <v>2</v>
      </c>
      <c r="D382" s="6">
        <v>1</v>
      </c>
      <c r="E382" s="6">
        <v>2</v>
      </c>
      <c r="F382" s="6">
        <v>2</v>
      </c>
      <c r="G382" s="6" t="s">
        <v>86</v>
      </c>
      <c r="H382" s="6">
        <v>5</v>
      </c>
      <c r="I382" s="6">
        <v>7</v>
      </c>
      <c r="J382" s="6">
        <v>4</v>
      </c>
      <c r="K382" s="6">
        <v>1</v>
      </c>
      <c r="L382" s="6"/>
      <c r="N382" s="8">
        <f t="shared" si="31"/>
        <v>1.75</v>
      </c>
      <c r="O382" s="8">
        <f t="shared" si="32"/>
        <v>4.25</v>
      </c>
    </row>
    <row r="383" spans="1:15" ht="12.75">
      <c r="A383" t="s">
        <v>69</v>
      </c>
      <c r="B383" s="6" t="s">
        <v>102</v>
      </c>
      <c r="C383" s="6">
        <v>2</v>
      </c>
      <c r="D383" s="6">
        <v>2</v>
      </c>
      <c r="E383" s="6">
        <v>2</v>
      </c>
      <c r="F383" s="6">
        <v>3</v>
      </c>
      <c r="G383" s="6" t="s">
        <v>87</v>
      </c>
      <c r="H383" s="6">
        <v>3</v>
      </c>
      <c r="I383" s="6">
        <v>3</v>
      </c>
      <c r="J383" s="6">
        <v>2</v>
      </c>
      <c r="K383" s="6">
        <v>2</v>
      </c>
      <c r="L383" s="6"/>
      <c r="N383" s="8">
        <f t="shared" si="31"/>
        <v>2.25</v>
      </c>
      <c r="O383" s="8">
        <f t="shared" si="32"/>
        <v>2.5</v>
      </c>
    </row>
    <row r="384" spans="1:15" ht="12.75">
      <c r="A384" t="s">
        <v>70</v>
      </c>
      <c r="B384" s="6" t="s">
        <v>96</v>
      </c>
      <c r="C384" s="6">
        <v>7</v>
      </c>
      <c r="D384" s="6">
        <v>1</v>
      </c>
      <c r="E384" s="6">
        <v>4</v>
      </c>
      <c r="F384" s="6">
        <v>3</v>
      </c>
      <c r="G384" s="6" t="s">
        <v>88</v>
      </c>
      <c r="H384" s="6">
        <v>3</v>
      </c>
      <c r="I384" s="6">
        <v>3</v>
      </c>
      <c r="J384" s="6">
        <v>2</v>
      </c>
      <c r="K384" s="6">
        <v>3</v>
      </c>
      <c r="L384" s="6"/>
      <c r="N384" s="8">
        <f t="shared" si="31"/>
        <v>3.75</v>
      </c>
      <c r="O384" s="8">
        <f t="shared" si="32"/>
        <v>2.75</v>
      </c>
    </row>
    <row r="385" spans="1:15" ht="12.75">
      <c r="A385" t="s">
        <v>71</v>
      </c>
      <c r="B385" s="6" t="s">
        <v>95</v>
      </c>
      <c r="C385" s="6">
        <v>2</v>
      </c>
      <c r="D385" s="6">
        <v>3</v>
      </c>
      <c r="E385" s="6">
        <v>2</v>
      </c>
      <c r="F385" s="6">
        <v>2</v>
      </c>
      <c r="G385" s="6" t="s">
        <v>89</v>
      </c>
      <c r="H385" s="6">
        <v>2</v>
      </c>
      <c r="I385" s="6">
        <v>7</v>
      </c>
      <c r="J385" s="6">
        <v>1</v>
      </c>
      <c r="K385" s="6">
        <v>2</v>
      </c>
      <c r="L385" s="6"/>
      <c r="N385" s="8">
        <f t="shared" si="31"/>
        <v>2.25</v>
      </c>
      <c r="O385" s="8">
        <f t="shared" si="32"/>
        <v>3</v>
      </c>
    </row>
    <row r="386" spans="1:15" ht="12.75">
      <c r="A386" t="s">
        <v>72</v>
      </c>
      <c r="B386" s="6" t="s">
        <v>98</v>
      </c>
      <c r="C386" s="6">
        <v>2</v>
      </c>
      <c r="D386" s="6">
        <v>2</v>
      </c>
      <c r="E386" s="6">
        <v>3</v>
      </c>
      <c r="F386" s="6">
        <v>3</v>
      </c>
      <c r="G386" s="6" t="s">
        <v>105</v>
      </c>
      <c r="H386" s="6">
        <v>2</v>
      </c>
      <c r="I386" s="6">
        <v>2</v>
      </c>
      <c r="J386" s="6">
        <v>2</v>
      </c>
      <c r="K386" s="6">
        <v>2</v>
      </c>
      <c r="L386" s="6"/>
      <c r="N386" s="8">
        <f t="shared" si="31"/>
        <v>2.5</v>
      </c>
      <c r="O386" s="8">
        <f t="shared" si="32"/>
        <v>2</v>
      </c>
    </row>
    <row r="387" spans="1:15" ht="12.75">
      <c r="A387" t="s">
        <v>73</v>
      </c>
      <c r="B387" s="6" t="s">
        <v>94</v>
      </c>
      <c r="C387" s="6">
        <v>3</v>
      </c>
      <c r="D387" s="6">
        <v>2</v>
      </c>
      <c r="E387" s="6">
        <v>3</v>
      </c>
      <c r="F387" s="6">
        <v>2</v>
      </c>
      <c r="G387" s="6" t="s">
        <v>91</v>
      </c>
      <c r="H387" s="6">
        <v>2</v>
      </c>
      <c r="I387" s="6">
        <v>2</v>
      </c>
      <c r="J387" s="6">
        <v>2</v>
      </c>
      <c r="K387" s="6">
        <v>2</v>
      </c>
      <c r="L387" s="6"/>
      <c r="N387" s="8">
        <f t="shared" si="31"/>
        <v>2.5</v>
      </c>
      <c r="O387" s="8">
        <f t="shared" si="32"/>
        <v>2</v>
      </c>
    </row>
    <row r="388" spans="1:15" ht="12.75">
      <c r="A388" t="s">
        <v>74</v>
      </c>
      <c r="B388" s="6" t="s">
        <v>93</v>
      </c>
      <c r="C388" s="6">
        <v>2</v>
      </c>
      <c r="D388" s="6">
        <v>1</v>
      </c>
      <c r="E388" s="6">
        <v>3</v>
      </c>
      <c r="F388" s="6">
        <v>3</v>
      </c>
      <c r="G388" s="6" t="s">
        <v>92</v>
      </c>
      <c r="H388" s="6">
        <v>3</v>
      </c>
      <c r="I388" s="6">
        <v>3</v>
      </c>
      <c r="J388" s="6">
        <v>3</v>
      </c>
      <c r="K388" s="6">
        <v>2</v>
      </c>
      <c r="L388" s="6"/>
      <c r="N388" s="8">
        <f t="shared" si="31"/>
        <v>2.25</v>
      </c>
      <c r="O388" s="8">
        <f t="shared" si="32"/>
        <v>2.75</v>
      </c>
    </row>
    <row r="389" spans="1:15" ht="12.75">
      <c r="A389" t="s">
        <v>75</v>
      </c>
      <c r="B389" s="6" t="s">
        <v>103</v>
      </c>
      <c r="C389" s="6">
        <v>2</v>
      </c>
      <c r="D389" s="6">
        <v>1</v>
      </c>
      <c r="E389" s="6">
        <v>3</v>
      </c>
      <c r="F389" s="6">
        <v>1</v>
      </c>
      <c r="G389" s="6" t="s">
        <v>93</v>
      </c>
      <c r="H389" s="6">
        <v>5</v>
      </c>
      <c r="I389" s="6">
        <v>4</v>
      </c>
      <c r="J389" s="6">
        <v>2</v>
      </c>
      <c r="K389" s="6">
        <v>2</v>
      </c>
      <c r="L389" s="6"/>
      <c r="N389" s="8">
        <f t="shared" si="31"/>
        <v>1.75</v>
      </c>
      <c r="O389" s="8">
        <f t="shared" si="32"/>
        <v>3.25</v>
      </c>
    </row>
    <row r="390" spans="1:15" ht="12.75">
      <c r="A390" t="s">
        <v>76</v>
      </c>
      <c r="B390" s="6" t="s">
        <v>88</v>
      </c>
      <c r="C390" s="6">
        <v>2</v>
      </c>
      <c r="D390" s="6">
        <v>3</v>
      </c>
      <c r="E390" s="6">
        <v>2</v>
      </c>
      <c r="F390" s="6">
        <v>2</v>
      </c>
      <c r="G390" s="6" t="s">
        <v>94</v>
      </c>
      <c r="H390" s="6">
        <v>2</v>
      </c>
      <c r="I390" s="6">
        <v>2</v>
      </c>
      <c r="J390" s="6">
        <v>3</v>
      </c>
      <c r="K390" s="6">
        <v>2</v>
      </c>
      <c r="L390" s="6"/>
      <c r="N390" s="8">
        <f t="shared" si="31"/>
        <v>2.25</v>
      </c>
      <c r="O390" s="8">
        <f t="shared" si="32"/>
        <v>2.25</v>
      </c>
    </row>
    <row r="391" spans="1:15" ht="12.75">
      <c r="A391" t="s">
        <v>77</v>
      </c>
      <c r="B391" s="6" t="s">
        <v>92</v>
      </c>
      <c r="C391" s="6">
        <v>1</v>
      </c>
      <c r="D391" s="6">
        <v>3</v>
      </c>
      <c r="E391" s="6">
        <v>1</v>
      </c>
      <c r="F391" s="6">
        <v>2</v>
      </c>
      <c r="G391" s="6" t="s">
        <v>95</v>
      </c>
      <c r="H391" s="6">
        <v>4</v>
      </c>
      <c r="I391" s="6">
        <v>3</v>
      </c>
      <c r="J391" s="6">
        <v>2</v>
      </c>
      <c r="K391" s="6">
        <v>2</v>
      </c>
      <c r="L391" s="6"/>
      <c r="N391" s="8">
        <f t="shared" si="31"/>
        <v>1.75</v>
      </c>
      <c r="O391" s="8">
        <f t="shared" si="32"/>
        <v>2.75</v>
      </c>
    </row>
    <row r="392" spans="1:15" ht="12.75">
      <c r="A392" t="s">
        <v>78</v>
      </c>
      <c r="B392" s="6" t="s">
        <v>97</v>
      </c>
      <c r="C392" s="6">
        <v>1</v>
      </c>
      <c r="D392" s="6">
        <v>2</v>
      </c>
      <c r="E392" s="6">
        <v>2</v>
      </c>
      <c r="F392" s="6">
        <v>3</v>
      </c>
      <c r="G392" s="6" t="s">
        <v>90</v>
      </c>
      <c r="H392" s="6">
        <v>2</v>
      </c>
      <c r="I392" s="6">
        <v>2</v>
      </c>
      <c r="J392" s="6">
        <v>2</v>
      </c>
      <c r="K392" s="6">
        <v>2</v>
      </c>
      <c r="L392" s="6"/>
      <c r="N392" s="8">
        <f t="shared" si="31"/>
        <v>2</v>
      </c>
      <c r="O392" s="8">
        <f t="shared" si="32"/>
        <v>2</v>
      </c>
    </row>
    <row r="393" spans="1:15" ht="12.75">
      <c r="A393" t="s">
        <v>79</v>
      </c>
      <c r="B393" s="6" t="s">
        <v>104</v>
      </c>
      <c r="C393" s="6">
        <v>2</v>
      </c>
      <c r="D393" s="6">
        <v>5</v>
      </c>
      <c r="E393" s="6">
        <v>1</v>
      </c>
      <c r="F393" s="6">
        <v>3</v>
      </c>
      <c r="G393" s="6" t="s">
        <v>96</v>
      </c>
      <c r="H393" s="6">
        <v>2</v>
      </c>
      <c r="I393" s="6">
        <v>2</v>
      </c>
      <c r="J393" s="6">
        <v>3</v>
      </c>
      <c r="K393" s="6">
        <v>2</v>
      </c>
      <c r="L393" s="6"/>
      <c r="N393" s="8">
        <f t="shared" si="31"/>
        <v>2.75</v>
      </c>
      <c r="O393" s="8">
        <f t="shared" si="32"/>
        <v>2.25</v>
      </c>
    </row>
    <row r="394" spans="1:15" ht="12.75">
      <c r="A394" t="s">
        <v>80</v>
      </c>
      <c r="B394" s="6" t="s">
        <v>99</v>
      </c>
      <c r="C394" s="6">
        <v>3</v>
      </c>
      <c r="D394" s="6">
        <v>5</v>
      </c>
      <c r="E394" s="6">
        <v>2</v>
      </c>
      <c r="F394" s="6">
        <v>4</v>
      </c>
      <c r="G394" s="6" t="s">
        <v>97</v>
      </c>
      <c r="H394" s="6">
        <v>3</v>
      </c>
      <c r="I394" s="6">
        <v>1</v>
      </c>
      <c r="J394" s="6">
        <v>2</v>
      </c>
      <c r="K394" s="6">
        <v>3</v>
      </c>
      <c r="L394" s="6"/>
      <c r="N394" s="8">
        <f t="shared" si="31"/>
        <v>3.5</v>
      </c>
      <c r="O394" s="8">
        <f t="shared" si="32"/>
        <v>2.25</v>
      </c>
    </row>
    <row r="395" spans="1:15" ht="12.75">
      <c r="A395" t="s">
        <v>81</v>
      </c>
      <c r="B395" s="6" t="s">
        <v>86</v>
      </c>
      <c r="C395" s="6">
        <v>1</v>
      </c>
      <c r="D395" s="6">
        <v>7</v>
      </c>
      <c r="E395" s="6">
        <v>2</v>
      </c>
      <c r="F395" s="6">
        <v>1</v>
      </c>
      <c r="G395" s="6" t="s">
        <v>98</v>
      </c>
      <c r="H395" s="6">
        <v>1</v>
      </c>
      <c r="I395" s="6">
        <v>1</v>
      </c>
      <c r="J395" s="6">
        <v>1</v>
      </c>
      <c r="K395" s="6">
        <v>3</v>
      </c>
      <c r="L395" s="6"/>
      <c r="N395" s="8">
        <f t="shared" si="31"/>
        <v>2.75</v>
      </c>
      <c r="O395" s="8">
        <f t="shared" si="32"/>
        <v>1.5</v>
      </c>
    </row>
    <row r="396" spans="1:15" ht="12.75">
      <c r="A396" t="s">
        <v>82</v>
      </c>
      <c r="B396" s="6" t="s">
        <v>90</v>
      </c>
      <c r="C396" s="6">
        <v>4</v>
      </c>
      <c r="D396" s="6">
        <v>4</v>
      </c>
      <c r="E396" s="6">
        <v>3</v>
      </c>
      <c r="F396" s="6">
        <v>1</v>
      </c>
      <c r="G396" s="6" t="s">
        <v>99</v>
      </c>
      <c r="H396" s="6">
        <v>1</v>
      </c>
      <c r="I396" s="6">
        <v>1</v>
      </c>
      <c r="J396" s="6">
        <v>1</v>
      </c>
      <c r="K396" s="6">
        <v>2</v>
      </c>
      <c r="L396" s="6"/>
      <c r="N396" s="8">
        <f t="shared" si="31"/>
        <v>3</v>
      </c>
      <c r="O396" s="8">
        <f t="shared" si="32"/>
        <v>1.25</v>
      </c>
    </row>
    <row r="397" spans="1:15" ht="12.75">
      <c r="A397" t="s">
        <v>83</v>
      </c>
      <c r="B397" s="6" t="s">
        <v>100</v>
      </c>
      <c r="C397" s="6">
        <v>1</v>
      </c>
      <c r="D397" s="6">
        <v>1</v>
      </c>
      <c r="E397" s="6">
        <v>1</v>
      </c>
      <c r="F397" s="6">
        <v>2</v>
      </c>
      <c r="G397" s="6" t="s">
        <v>100</v>
      </c>
      <c r="H397" s="6">
        <v>1</v>
      </c>
      <c r="I397" s="6">
        <v>6</v>
      </c>
      <c r="J397" s="6">
        <v>1</v>
      </c>
      <c r="K397" s="6">
        <v>2</v>
      </c>
      <c r="L397" s="6"/>
      <c r="N397" s="8">
        <f t="shared" si="31"/>
        <v>1.25</v>
      </c>
      <c r="O397" s="8">
        <f t="shared" si="32"/>
        <v>2.5</v>
      </c>
    </row>
    <row r="398" spans="3:15" ht="12.75">
      <c r="C398" s="6">
        <f>SUM(C380:C397)</f>
        <v>42</v>
      </c>
      <c r="D398" s="6">
        <f>SUM(D380:D397)</f>
        <v>47</v>
      </c>
      <c r="E398" s="6">
        <f>SUM(E380:E397)</f>
        <v>39</v>
      </c>
      <c r="F398" s="6">
        <f>SUM(F380:F397)</f>
        <v>47</v>
      </c>
      <c r="G398" s="6"/>
      <c r="H398" s="6">
        <f>SUM(H380:H397)</f>
        <v>45</v>
      </c>
      <c r="I398" s="6">
        <f>SUM(I380:I397)</f>
        <v>53</v>
      </c>
      <c r="J398" s="6">
        <f>SUM(J380:J397)</f>
        <v>39</v>
      </c>
      <c r="K398" s="6">
        <f>SUM(K380:K397)</f>
        <v>39</v>
      </c>
      <c r="N398" s="8">
        <f t="shared" si="31"/>
        <v>43.75</v>
      </c>
      <c r="O398" s="8">
        <f t="shared" si="32"/>
        <v>44</v>
      </c>
    </row>
    <row r="399" spans="6:15" ht="12.75">
      <c r="F399" s="6">
        <f>SUM(C398:F398)</f>
        <v>175</v>
      </c>
      <c r="G399" s="6"/>
      <c r="H399" s="6"/>
      <c r="I399" s="6"/>
      <c r="J399" s="6"/>
      <c r="K399" s="6">
        <f>SUM(H398:K398)</f>
        <v>176</v>
      </c>
      <c r="L399" s="6">
        <f>+F399+K399</f>
        <v>351</v>
      </c>
      <c r="N399" s="8"/>
      <c r="O399" s="8"/>
    </row>
    <row r="400" spans="2:15" ht="12.75">
      <c r="B400" s="6" t="s">
        <v>22</v>
      </c>
      <c r="C400" s="6">
        <f>DCOUNT(C379:C397,C379,$Q$5:$Q$6)</f>
        <v>9</v>
      </c>
      <c r="D400" s="6">
        <f>DCOUNT(D379:D397,D379,$R$5:$R$6)</f>
        <v>4</v>
      </c>
      <c r="E400" s="6">
        <f>DCOUNT(E379:E397,E379,$S$5:$S$6)</f>
        <v>8</v>
      </c>
      <c r="F400" s="6">
        <f>DCOUNT(F379:F397,F379,$T$5:$T$6)</f>
        <v>6</v>
      </c>
      <c r="G400" s="6"/>
      <c r="H400" s="6">
        <f>DCOUNT(H379:H397,H379,$U$5:$U$6)</f>
        <v>8</v>
      </c>
      <c r="I400" s="6">
        <f>DCOUNT(I379:I397,I379,$V$5:$V$6)</f>
        <v>7</v>
      </c>
      <c r="J400" s="6">
        <f>DCOUNT(J379:J397,J379,$W$5:$W$6)</f>
        <v>8</v>
      </c>
      <c r="K400" s="6">
        <f>DCOUNT(K379:K397,K379,$X$5:$X$6)</f>
        <v>13</v>
      </c>
      <c r="L400" s="6">
        <f>SUM(C400:K400)</f>
        <v>63</v>
      </c>
      <c r="N400" s="8"/>
      <c r="O400" s="8"/>
    </row>
    <row r="401" spans="14:15" ht="12.75">
      <c r="N401" s="8"/>
      <c r="O401" s="8"/>
    </row>
    <row r="402" spans="14:15" ht="12.75">
      <c r="N402" s="8" t="s">
        <v>106</v>
      </c>
      <c r="O402" s="8"/>
    </row>
    <row r="403" spans="1:15" ht="18">
      <c r="A403" s="1" t="s">
        <v>112</v>
      </c>
      <c r="C403" t="s">
        <v>34</v>
      </c>
      <c r="H403" t="s">
        <v>33</v>
      </c>
      <c r="N403" s="7" t="s">
        <v>34</v>
      </c>
      <c r="O403" s="7" t="s">
        <v>33</v>
      </c>
    </row>
    <row r="404" spans="3:15" ht="12.75">
      <c r="C404" t="s">
        <v>58</v>
      </c>
      <c r="D404" t="s">
        <v>59</v>
      </c>
      <c r="E404" t="s">
        <v>60</v>
      </c>
      <c r="F404" t="s">
        <v>61</v>
      </c>
      <c r="H404" t="s">
        <v>62</v>
      </c>
      <c r="I404" t="s">
        <v>63</v>
      </c>
      <c r="J404" t="s">
        <v>64</v>
      </c>
      <c r="K404" t="s">
        <v>65</v>
      </c>
      <c r="N404" s="8"/>
      <c r="O404" s="8"/>
    </row>
    <row r="405" spans="1:15" ht="12.75">
      <c r="A405" t="s">
        <v>66</v>
      </c>
      <c r="B405" s="6" t="s">
        <v>84</v>
      </c>
      <c r="C405" s="6">
        <v>3</v>
      </c>
      <c r="D405" s="6">
        <v>2</v>
      </c>
      <c r="E405" s="6">
        <v>3</v>
      </c>
      <c r="F405" s="6">
        <v>3</v>
      </c>
      <c r="G405" s="6" t="s">
        <v>84</v>
      </c>
      <c r="H405" s="6">
        <v>3</v>
      </c>
      <c r="I405" s="6">
        <v>4</v>
      </c>
      <c r="J405" s="6">
        <v>2</v>
      </c>
      <c r="K405" s="6">
        <v>2</v>
      </c>
      <c r="L405" s="6"/>
      <c r="N405" s="8">
        <f aca="true" t="shared" si="33" ref="N405:N423">AVERAGE(C405:F405)</f>
        <v>2.75</v>
      </c>
      <c r="O405" s="8">
        <f aca="true" t="shared" si="34" ref="O405:O423">AVERAGE(H405:K405)</f>
        <v>2.75</v>
      </c>
    </row>
    <row r="406" spans="1:15" ht="12.75">
      <c r="A406" t="s">
        <v>67</v>
      </c>
      <c r="B406" s="6" t="s">
        <v>101</v>
      </c>
      <c r="C406" s="6">
        <v>4</v>
      </c>
      <c r="D406" s="6">
        <v>3</v>
      </c>
      <c r="E406" s="6">
        <v>6</v>
      </c>
      <c r="F406" s="6">
        <v>3</v>
      </c>
      <c r="G406" s="6" t="s">
        <v>85</v>
      </c>
      <c r="H406" s="6">
        <v>3</v>
      </c>
      <c r="I406" s="6">
        <v>3</v>
      </c>
      <c r="J406" s="6">
        <v>2</v>
      </c>
      <c r="K406" s="6">
        <v>2</v>
      </c>
      <c r="L406" s="6"/>
      <c r="N406" s="8">
        <f t="shared" si="33"/>
        <v>4</v>
      </c>
      <c r="O406" s="8">
        <f t="shared" si="34"/>
        <v>2.5</v>
      </c>
    </row>
    <row r="407" spans="1:15" ht="12.75">
      <c r="A407" t="s">
        <v>68</v>
      </c>
      <c r="B407" s="6" t="s">
        <v>87</v>
      </c>
      <c r="C407" s="6">
        <v>2</v>
      </c>
      <c r="D407" s="6">
        <v>2</v>
      </c>
      <c r="E407" s="6">
        <v>2</v>
      </c>
      <c r="F407" s="6">
        <v>1</v>
      </c>
      <c r="G407" s="6" t="s">
        <v>86</v>
      </c>
      <c r="H407" s="6">
        <v>3</v>
      </c>
      <c r="I407" s="6">
        <v>2</v>
      </c>
      <c r="J407" s="6">
        <v>1</v>
      </c>
      <c r="K407" s="6">
        <v>1</v>
      </c>
      <c r="L407" s="6"/>
      <c r="N407" s="8">
        <f t="shared" si="33"/>
        <v>1.75</v>
      </c>
      <c r="O407" s="8">
        <f t="shared" si="34"/>
        <v>1.75</v>
      </c>
    </row>
    <row r="408" spans="1:15" ht="12.75">
      <c r="A408" t="s">
        <v>69</v>
      </c>
      <c r="B408" s="6" t="s">
        <v>102</v>
      </c>
      <c r="C408" s="6">
        <v>6</v>
      </c>
      <c r="D408" s="6">
        <v>6</v>
      </c>
      <c r="E408" s="6">
        <v>4</v>
      </c>
      <c r="F408" s="6">
        <v>5</v>
      </c>
      <c r="G408" s="6" t="s">
        <v>87</v>
      </c>
      <c r="H408" s="6">
        <v>3</v>
      </c>
      <c r="I408" s="6">
        <v>2</v>
      </c>
      <c r="J408" s="6">
        <v>2</v>
      </c>
      <c r="K408" s="6">
        <v>6</v>
      </c>
      <c r="L408" s="6"/>
      <c r="N408" s="8">
        <f t="shared" si="33"/>
        <v>5.25</v>
      </c>
      <c r="O408" s="8">
        <f t="shared" si="34"/>
        <v>3.25</v>
      </c>
    </row>
    <row r="409" spans="1:15" ht="12.75">
      <c r="A409" t="s">
        <v>70</v>
      </c>
      <c r="B409" s="6" t="s">
        <v>96</v>
      </c>
      <c r="C409" s="6">
        <v>5</v>
      </c>
      <c r="D409" s="6">
        <v>3</v>
      </c>
      <c r="E409" s="6">
        <v>3</v>
      </c>
      <c r="F409" s="6">
        <v>3</v>
      </c>
      <c r="G409" s="6" t="s">
        <v>88</v>
      </c>
      <c r="H409" s="6">
        <v>5</v>
      </c>
      <c r="I409" s="6">
        <v>7</v>
      </c>
      <c r="J409" s="6">
        <v>2</v>
      </c>
      <c r="K409" s="6">
        <v>1</v>
      </c>
      <c r="L409" s="6"/>
      <c r="N409" s="8">
        <f t="shared" si="33"/>
        <v>3.5</v>
      </c>
      <c r="O409" s="8">
        <f t="shared" si="34"/>
        <v>3.75</v>
      </c>
    </row>
    <row r="410" spans="1:15" ht="12.75">
      <c r="A410" t="s">
        <v>71</v>
      </c>
      <c r="B410" s="6" t="s">
        <v>95</v>
      </c>
      <c r="C410" s="6">
        <v>4</v>
      </c>
      <c r="D410" s="6">
        <v>2</v>
      </c>
      <c r="E410" s="6">
        <v>2</v>
      </c>
      <c r="F410" s="6">
        <v>1</v>
      </c>
      <c r="G410" s="6" t="s">
        <v>89</v>
      </c>
      <c r="H410" s="6">
        <v>7</v>
      </c>
      <c r="I410" s="6">
        <v>1</v>
      </c>
      <c r="J410" s="6">
        <v>7</v>
      </c>
      <c r="K410" s="6">
        <v>1</v>
      </c>
      <c r="L410" s="6"/>
      <c r="N410" s="8">
        <f t="shared" si="33"/>
        <v>2.25</v>
      </c>
      <c r="O410" s="8">
        <f t="shared" si="34"/>
        <v>4</v>
      </c>
    </row>
    <row r="411" spans="1:15" ht="12.75">
      <c r="A411" t="s">
        <v>72</v>
      </c>
      <c r="B411" s="6" t="s">
        <v>98</v>
      </c>
      <c r="C411" s="6">
        <v>2</v>
      </c>
      <c r="D411" s="6">
        <v>3</v>
      </c>
      <c r="E411" s="6">
        <v>1</v>
      </c>
      <c r="F411" s="6">
        <v>4</v>
      </c>
      <c r="G411" s="6" t="s">
        <v>105</v>
      </c>
      <c r="H411" s="6">
        <v>2</v>
      </c>
      <c r="I411" s="6">
        <v>2</v>
      </c>
      <c r="J411" s="6">
        <v>3</v>
      </c>
      <c r="K411" s="6">
        <v>1</v>
      </c>
      <c r="L411" s="6"/>
      <c r="N411" s="8">
        <f t="shared" si="33"/>
        <v>2.5</v>
      </c>
      <c r="O411" s="8">
        <f t="shared" si="34"/>
        <v>2</v>
      </c>
    </row>
    <row r="412" spans="1:15" ht="12.75">
      <c r="A412" t="s">
        <v>73</v>
      </c>
      <c r="B412" s="6" t="s">
        <v>94</v>
      </c>
      <c r="C412" s="6">
        <v>2</v>
      </c>
      <c r="D412" s="6">
        <v>5</v>
      </c>
      <c r="E412" s="6">
        <v>2</v>
      </c>
      <c r="F412" s="6">
        <v>2</v>
      </c>
      <c r="G412" s="6" t="s">
        <v>91</v>
      </c>
      <c r="H412" s="6">
        <v>2</v>
      </c>
      <c r="I412" s="6">
        <v>2</v>
      </c>
      <c r="J412" s="6">
        <v>2</v>
      </c>
      <c r="K412" s="6">
        <v>1</v>
      </c>
      <c r="L412" s="6"/>
      <c r="N412" s="8">
        <f t="shared" si="33"/>
        <v>2.75</v>
      </c>
      <c r="O412" s="8">
        <f t="shared" si="34"/>
        <v>1.75</v>
      </c>
    </row>
    <row r="413" spans="1:15" ht="12.75">
      <c r="A413" t="s">
        <v>74</v>
      </c>
      <c r="B413" s="6" t="s">
        <v>93</v>
      </c>
      <c r="C413" s="6">
        <v>6</v>
      </c>
      <c r="D413" s="6">
        <v>7</v>
      </c>
      <c r="E413" s="6">
        <v>4</v>
      </c>
      <c r="F413" s="6">
        <v>1</v>
      </c>
      <c r="G413" s="6" t="s">
        <v>92</v>
      </c>
      <c r="H413" s="6">
        <v>2</v>
      </c>
      <c r="I413" s="6">
        <v>2</v>
      </c>
      <c r="J413" s="6">
        <v>2</v>
      </c>
      <c r="K413" s="6">
        <v>2</v>
      </c>
      <c r="L413" s="6"/>
      <c r="N413" s="8">
        <f t="shared" si="33"/>
        <v>4.5</v>
      </c>
      <c r="O413" s="8">
        <f t="shared" si="34"/>
        <v>2</v>
      </c>
    </row>
    <row r="414" spans="1:15" ht="12.75">
      <c r="A414" t="s">
        <v>75</v>
      </c>
      <c r="B414" s="6" t="s">
        <v>103</v>
      </c>
      <c r="C414" s="6">
        <v>7</v>
      </c>
      <c r="D414" s="6">
        <v>2</v>
      </c>
      <c r="E414" s="6">
        <v>1</v>
      </c>
      <c r="F414" s="6">
        <v>6</v>
      </c>
      <c r="G414" s="6" t="s">
        <v>93</v>
      </c>
      <c r="H414" s="6">
        <v>7</v>
      </c>
      <c r="I414" s="6">
        <v>5</v>
      </c>
      <c r="J414" s="6">
        <v>3</v>
      </c>
      <c r="K414" s="6">
        <v>2</v>
      </c>
      <c r="L414" s="6"/>
      <c r="N414" s="8">
        <f t="shared" si="33"/>
        <v>4</v>
      </c>
      <c r="O414" s="8">
        <f t="shared" si="34"/>
        <v>4.25</v>
      </c>
    </row>
    <row r="415" spans="1:15" ht="12.75">
      <c r="A415" t="s">
        <v>76</v>
      </c>
      <c r="B415" s="6" t="s">
        <v>88</v>
      </c>
      <c r="C415" s="6">
        <v>3</v>
      </c>
      <c r="D415" s="6">
        <v>2</v>
      </c>
      <c r="E415" s="6">
        <v>4</v>
      </c>
      <c r="F415" s="6">
        <v>7</v>
      </c>
      <c r="G415" s="6" t="s">
        <v>94</v>
      </c>
      <c r="H415" s="6">
        <v>2</v>
      </c>
      <c r="I415" s="6">
        <v>2</v>
      </c>
      <c r="J415" s="6">
        <v>2</v>
      </c>
      <c r="K415" s="6">
        <v>2</v>
      </c>
      <c r="L415" s="6"/>
      <c r="N415" s="8">
        <f t="shared" si="33"/>
        <v>4</v>
      </c>
      <c r="O415" s="8">
        <f t="shared" si="34"/>
        <v>2</v>
      </c>
    </row>
    <row r="416" spans="1:15" ht="12.75">
      <c r="A416" t="s">
        <v>77</v>
      </c>
      <c r="B416" s="6" t="s">
        <v>92</v>
      </c>
      <c r="C416" s="6">
        <v>2</v>
      </c>
      <c r="D416" s="6">
        <v>2</v>
      </c>
      <c r="E416" s="6">
        <v>2</v>
      </c>
      <c r="F416" s="6">
        <v>2</v>
      </c>
      <c r="G416" s="6" t="s">
        <v>95</v>
      </c>
      <c r="H416" s="6">
        <v>1</v>
      </c>
      <c r="I416" s="6">
        <v>4</v>
      </c>
      <c r="J416" s="6">
        <v>4</v>
      </c>
      <c r="K416" s="6">
        <v>2</v>
      </c>
      <c r="L416" s="6"/>
      <c r="N416" s="8">
        <f t="shared" si="33"/>
        <v>2</v>
      </c>
      <c r="O416" s="8">
        <f t="shared" si="34"/>
        <v>2.75</v>
      </c>
    </row>
    <row r="417" spans="1:15" ht="12.75">
      <c r="A417" t="s">
        <v>78</v>
      </c>
      <c r="B417" s="6" t="s">
        <v>97</v>
      </c>
      <c r="C417" s="6">
        <v>3</v>
      </c>
      <c r="D417" s="6">
        <v>2</v>
      </c>
      <c r="E417" s="6">
        <v>3</v>
      </c>
      <c r="F417" s="6">
        <v>4</v>
      </c>
      <c r="G417" s="6" t="s">
        <v>90</v>
      </c>
      <c r="H417" s="6">
        <v>4</v>
      </c>
      <c r="I417" s="6">
        <v>4</v>
      </c>
      <c r="J417" s="6">
        <v>6</v>
      </c>
      <c r="K417" s="6">
        <v>3</v>
      </c>
      <c r="L417" s="6"/>
      <c r="N417" s="8">
        <f t="shared" si="33"/>
        <v>3</v>
      </c>
      <c r="O417" s="8">
        <f t="shared" si="34"/>
        <v>4.25</v>
      </c>
    </row>
    <row r="418" spans="1:15" ht="12.75">
      <c r="A418" t="s">
        <v>79</v>
      </c>
      <c r="B418" s="6" t="s">
        <v>104</v>
      </c>
      <c r="C418" s="6">
        <v>2</v>
      </c>
      <c r="D418" s="6">
        <v>2</v>
      </c>
      <c r="E418" s="6">
        <v>2</v>
      </c>
      <c r="F418" s="6">
        <v>6</v>
      </c>
      <c r="G418" s="6" t="s">
        <v>96</v>
      </c>
      <c r="H418" s="6">
        <v>5</v>
      </c>
      <c r="I418" s="6">
        <v>7</v>
      </c>
      <c r="J418" s="6">
        <v>2</v>
      </c>
      <c r="K418" s="6">
        <v>2</v>
      </c>
      <c r="L418" s="6"/>
      <c r="N418" s="8">
        <f t="shared" si="33"/>
        <v>3</v>
      </c>
      <c r="O418" s="8">
        <f t="shared" si="34"/>
        <v>4</v>
      </c>
    </row>
    <row r="419" spans="1:15" ht="12.75">
      <c r="A419" t="s">
        <v>80</v>
      </c>
      <c r="B419" s="6" t="s">
        <v>99</v>
      </c>
      <c r="C419" s="6">
        <v>3</v>
      </c>
      <c r="D419" s="6">
        <v>7</v>
      </c>
      <c r="E419" s="6">
        <v>6</v>
      </c>
      <c r="F419" s="6">
        <v>7</v>
      </c>
      <c r="G419" s="6" t="s">
        <v>97</v>
      </c>
      <c r="H419" s="6">
        <v>3</v>
      </c>
      <c r="I419" s="6">
        <v>3</v>
      </c>
      <c r="J419" s="6">
        <v>4</v>
      </c>
      <c r="K419" s="6">
        <v>1</v>
      </c>
      <c r="L419" s="6"/>
      <c r="N419" s="8">
        <f t="shared" si="33"/>
        <v>5.75</v>
      </c>
      <c r="O419" s="8">
        <f t="shared" si="34"/>
        <v>2.75</v>
      </c>
    </row>
    <row r="420" spans="1:15" ht="12.75">
      <c r="A420" t="s">
        <v>81</v>
      </c>
      <c r="B420" s="6" t="s">
        <v>86</v>
      </c>
      <c r="C420" s="6">
        <v>5</v>
      </c>
      <c r="D420" s="6">
        <v>3</v>
      </c>
      <c r="E420" s="6">
        <v>5</v>
      </c>
      <c r="F420" s="6">
        <v>2</v>
      </c>
      <c r="G420" s="6" t="s">
        <v>98</v>
      </c>
      <c r="H420" s="6">
        <v>3</v>
      </c>
      <c r="I420" s="6">
        <v>1</v>
      </c>
      <c r="J420" s="6">
        <v>1</v>
      </c>
      <c r="K420" s="6">
        <v>2</v>
      </c>
      <c r="L420" s="6"/>
      <c r="N420" s="8">
        <f t="shared" si="33"/>
        <v>3.75</v>
      </c>
      <c r="O420" s="8">
        <f t="shared" si="34"/>
        <v>1.75</v>
      </c>
    </row>
    <row r="421" spans="1:15" ht="12.75">
      <c r="A421" t="s">
        <v>82</v>
      </c>
      <c r="B421" s="6" t="s">
        <v>90</v>
      </c>
      <c r="C421" s="6">
        <v>6</v>
      </c>
      <c r="D421" s="6">
        <v>6</v>
      </c>
      <c r="E421" s="6">
        <v>5</v>
      </c>
      <c r="F421" s="6">
        <v>7</v>
      </c>
      <c r="G421" s="6" t="s">
        <v>99</v>
      </c>
      <c r="H421" s="6">
        <v>1</v>
      </c>
      <c r="I421" s="6">
        <v>3</v>
      </c>
      <c r="J421" s="6">
        <v>3</v>
      </c>
      <c r="K421" s="6">
        <v>3</v>
      </c>
      <c r="L421" s="6"/>
      <c r="N421" s="8">
        <f t="shared" si="33"/>
        <v>6</v>
      </c>
      <c r="O421" s="8">
        <f t="shared" si="34"/>
        <v>2.5</v>
      </c>
    </row>
    <row r="422" spans="1:15" ht="12.75">
      <c r="A422" t="s">
        <v>83</v>
      </c>
      <c r="B422" s="6" t="s">
        <v>100</v>
      </c>
      <c r="C422" s="6">
        <v>2</v>
      </c>
      <c r="D422" s="6">
        <v>2</v>
      </c>
      <c r="E422" s="6">
        <v>1</v>
      </c>
      <c r="F422" s="6">
        <v>7</v>
      </c>
      <c r="G422" s="6" t="s">
        <v>100</v>
      </c>
      <c r="H422" s="6">
        <v>1</v>
      </c>
      <c r="I422" s="6">
        <v>3</v>
      </c>
      <c r="J422" s="6">
        <v>1</v>
      </c>
      <c r="K422" s="6">
        <v>3</v>
      </c>
      <c r="L422" s="6"/>
      <c r="N422" s="8">
        <f t="shared" si="33"/>
        <v>3</v>
      </c>
      <c r="O422" s="8">
        <f t="shared" si="34"/>
        <v>2</v>
      </c>
    </row>
    <row r="423" spans="3:15" ht="12.75">
      <c r="C423" s="6">
        <f>SUM(C405:C422)</f>
        <v>67</v>
      </c>
      <c r="D423" s="6">
        <f>SUM(D405:D422)</f>
        <v>61</v>
      </c>
      <c r="E423" s="6">
        <f>SUM(E405:E422)</f>
        <v>56</v>
      </c>
      <c r="F423" s="6">
        <f>SUM(F405:F422)</f>
        <v>71</v>
      </c>
      <c r="G423" s="6"/>
      <c r="H423" s="6">
        <f>SUM(H405:H422)</f>
        <v>57</v>
      </c>
      <c r="I423" s="6">
        <f>SUM(I405:I422)</f>
        <v>57</v>
      </c>
      <c r="J423" s="6">
        <f>SUM(J405:J422)</f>
        <v>49</v>
      </c>
      <c r="K423" s="6">
        <f>SUM(K405:K422)</f>
        <v>37</v>
      </c>
      <c r="N423" s="8">
        <f t="shared" si="33"/>
        <v>63.75</v>
      </c>
      <c r="O423" s="8">
        <f t="shared" si="34"/>
        <v>50</v>
      </c>
    </row>
    <row r="424" spans="6:15" ht="12.75">
      <c r="F424" s="6">
        <f>SUM(C423:F423)</f>
        <v>255</v>
      </c>
      <c r="G424" s="6"/>
      <c r="H424" s="6"/>
      <c r="I424" s="6"/>
      <c r="J424" s="6"/>
      <c r="K424" s="6">
        <f>SUM(H423:K423)</f>
        <v>200</v>
      </c>
      <c r="L424" s="6">
        <f>+F424+K424</f>
        <v>455</v>
      </c>
      <c r="N424" s="8"/>
      <c r="O424" s="8"/>
    </row>
    <row r="425" spans="2:15" ht="12.75">
      <c r="B425" s="6" t="s">
        <v>22</v>
      </c>
      <c r="C425" s="6">
        <f>DCOUNT(C404:C422,C404,$Q$5:$Q$6)</f>
        <v>6</v>
      </c>
      <c r="D425" s="6">
        <f>DCOUNT(D404:D422,D404,$R$5:$R$6)</f>
        <v>9</v>
      </c>
      <c r="E425" s="6">
        <f>DCOUNT(E404:E422,E404,$S$5:$S$6)</f>
        <v>5</v>
      </c>
      <c r="F425" s="6">
        <f>DCOUNT(F404:F422,F404,$T$5:$T$6)</f>
        <v>3</v>
      </c>
      <c r="G425" s="6"/>
      <c r="H425" s="6">
        <f>DCOUNT(H404:H422,H404,$U$5:$U$6)</f>
        <v>4</v>
      </c>
      <c r="I425" s="6">
        <f>DCOUNT(I404:I422,I404,$V$5:$V$6)</f>
        <v>6</v>
      </c>
      <c r="J425" s="6">
        <f>DCOUNT(J404:J422,J404,$W$5:$W$6)</f>
        <v>8</v>
      </c>
      <c r="K425" s="6">
        <f>DCOUNT(K404:K422,K404,$X$5:$X$6)</f>
        <v>8</v>
      </c>
      <c r="L425" s="6">
        <f>SUM(C425:K425)</f>
        <v>49</v>
      </c>
      <c r="N425" s="8"/>
      <c r="O425" s="8"/>
    </row>
    <row r="426" spans="14:15" ht="12.75">
      <c r="N426" s="8"/>
      <c r="O426" s="8"/>
    </row>
    <row r="427" spans="14:15" ht="12.75">
      <c r="N427" s="8" t="s">
        <v>106</v>
      </c>
      <c r="O427" s="8"/>
    </row>
    <row r="428" spans="1:15" ht="18">
      <c r="A428" s="1" t="s">
        <v>4</v>
      </c>
      <c r="C428" t="s">
        <v>34</v>
      </c>
      <c r="H428" t="s">
        <v>33</v>
      </c>
      <c r="N428" s="7" t="s">
        <v>34</v>
      </c>
      <c r="O428" s="7" t="s">
        <v>33</v>
      </c>
    </row>
    <row r="429" spans="3:15" ht="12.75">
      <c r="C429" t="s">
        <v>58</v>
      </c>
      <c r="D429" t="s">
        <v>59</v>
      </c>
      <c r="E429" t="s">
        <v>60</v>
      </c>
      <c r="F429" t="s">
        <v>61</v>
      </c>
      <c r="H429" t="s">
        <v>62</v>
      </c>
      <c r="I429" t="s">
        <v>63</v>
      </c>
      <c r="J429" t="s">
        <v>64</v>
      </c>
      <c r="K429" t="s">
        <v>65</v>
      </c>
      <c r="N429" s="8"/>
      <c r="O429" s="8"/>
    </row>
    <row r="430" spans="1:15" ht="12.75">
      <c r="A430" t="s">
        <v>66</v>
      </c>
      <c r="B430" s="6" t="s">
        <v>84</v>
      </c>
      <c r="C430" s="6">
        <v>2</v>
      </c>
      <c r="D430" s="6">
        <v>3</v>
      </c>
      <c r="E430" s="6">
        <v>2</v>
      </c>
      <c r="F430" s="6">
        <v>1</v>
      </c>
      <c r="G430" s="6" t="s">
        <v>84</v>
      </c>
      <c r="H430" s="6">
        <v>2</v>
      </c>
      <c r="I430" s="6">
        <v>3</v>
      </c>
      <c r="J430" s="6">
        <v>3</v>
      </c>
      <c r="K430" s="6">
        <v>3</v>
      </c>
      <c r="L430" s="6"/>
      <c r="N430" s="8">
        <f aca="true" t="shared" si="35" ref="N430:N448">AVERAGE(C430:F430)</f>
        <v>2</v>
      </c>
      <c r="O430" s="8">
        <f aca="true" t="shared" si="36" ref="O430:O448">AVERAGE(H430:K430)</f>
        <v>2.75</v>
      </c>
    </row>
    <row r="431" spans="1:15" ht="12.75">
      <c r="A431" t="s">
        <v>67</v>
      </c>
      <c r="B431" s="6" t="s">
        <v>101</v>
      </c>
      <c r="C431" s="6">
        <v>3</v>
      </c>
      <c r="D431" s="6">
        <v>2</v>
      </c>
      <c r="E431" s="6">
        <v>3</v>
      </c>
      <c r="F431" s="6">
        <v>3</v>
      </c>
      <c r="G431" s="6" t="s">
        <v>85</v>
      </c>
      <c r="H431" s="6">
        <v>2</v>
      </c>
      <c r="I431" s="6">
        <v>2</v>
      </c>
      <c r="J431" s="6">
        <v>4</v>
      </c>
      <c r="K431" s="6">
        <v>1</v>
      </c>
      <c r="L431" s="6"/>
      <c r="N431" s="8">
        <f t="shared" si="35"/>
        <v>2.75</v>
      </c>
      <c r="O431" s="8">
        <f t="shared" si="36"/>
        <v>2.25</v>
      </c>
    </row>
    <row r="432" spans="1:15" ht="12.75">
      <c r="A432" t="s">
        <v>68</v>
      </c>
      <c r="B432" s="6" t="s">
        <v>87</v>
      </c>
      <c r="C432" s="6">
        <v>1</v>
      </c>
      <c r="D432" s="6">
        <v>2</v>
      </c>
      <c r="E432" s="6">
        <v>1</v>
      </c>
      <c r="F432" s="6">
        <v>2</v>
      </c>
      <c r="G432" s="6" t="s">
        <v>86</v>
      </c>
      <c r="H432" s="6">
        <v>1</v>
      </c>
      <c r="I432" s="6">
        <v>1</v>
      </c>
      <c r="J432" s="6">
        <v>1</v>
      </c>
      <c r="K432" s="6">
        <v>1</v>
      </c>
      <c r="L432" s="6"/>
      <c r="N432" s="8">
        <f t="shared" si="35"/>
        <v>1.5</v>
      </c>
      <c r="O432" s="8">
        <f t="shared" si="36"/>
        <v>1</v>
      </c>
    </row>
    <row r="433" spans="1:15" ht="12.75">
      <c r="A433" t="s">
        <v>69</v>
      </c>
      <c r="B433" s="6" t="s">
        <v>102</v>
      </c>
      <c r="C433" s="6">
        <v>2</v>
      </c>
      <c r="D433" s="6">
        <v>2</v>
      </c>
      <c r="E433" s="6">
        <v>2</v>
      </c>
      <c r="F433" s="6">
        <v>4</v>
      </c>
      <c r="G433" s="6" t="s">
        <v>87</v>
      </c>
      <c r="H433" s="6">
        <v>4</v>
      </c>
      <c r="I433" s="6">
        <v>3</v>
      </c>
      <c r="J433" s="6">
        <v>3</v>
      </c>
      <c r="K433" s="6">
        <v>1</v>
      </c>
      <c r="L433" s="6"/>
      <c r="N433" s="8">
        <f t="shared" si="35"/>
        <v>2.5</v>
      </c>
      <c r="O433" s="8">
        <f t="shared" si="36"/>
        <v>2.75</v>
      </c>
    </row>
    <row r="434" spans="1:15" ht="12.75">
      <c r="A434" t="s">
        <v>70</v>
      </c>
      <c r="B434" s="6" t="s">
        <v>96</v>
      </c>
      <c r="C434" s="6">
        <v>2</v>
      </c>
      <c r="D434" s="6">
        <v>1</v>
      </c>
      <c r="E434" s="6">
        <v>1</v>
      </c>
      <c r="F434" s="6">
        <v>3</v>
      </c>
      <c r="G434" s="6" t="s">
        <v>88</v>
      </c>
      <c r="H434" s="6">
        <v>4</v>
      </c>
      <c r="I434" s="6">
        <v>2</v>
      </c>
      <c r="J434" s="6">
        <v>2</v>
      </c>
      <c r="K434" s="6">
        <v>3</v>
      </c>
      <c r="L434" s="6"/>
      <c r="N434" s="8">
        <f t="shared" si="35"/>
        <v>1.75</v>
      </c>
      <c r="O434" s="8">
        <f t="shared" si="36"/>
        <v>2.75</v>
      </c>
    </row>
    <row r="435" spans="1:15" ht="12.75">
      <c r="A435" t="s">
        <v>71</v>
      </c>
      <c r="B435" s="6" t="s">
        <v>95</v>
      </c>
      <c r="C435" s="6">
        <v>1</v>
      </c>
      <c r="D435" s="6">
        <v>1</v>
      </c>
      <c r="E435" s="6">
        <v>3</v>
      </c>
      <c r="F435" s="6">
        <v>1</v>
      </c>
      <c r="G435" s="6" t="s">
        <v>89</v>
      </c>
      <c r="H435" s="6">
        <v>3</v>
      </c>
      <c r="I435" s="6">
        <v>1</v>
      </c>
      <c r="J435" s="6">
        <v>2</v>
      </c>
      <c r="K435" s="6">
        <v>1</v>
      </c>
      <c r="L435" s="6"/>
      <c r="N435" s="8">
        <f t="shared" si="35"/>
        <v>1.5</v>
      </c>
      <c r="O435" s="8">
        <f t="shared" si="36"/>
        <v>1.75</v>
      </c>
    </row>
    <row r="436" spans="1:15" ht="12.75">
      <c r="A436" t="s">
        <v>72</v>
      </c>
      <c r="B436" s="6" t="s">
        <v>98</v>
      </c>
      <c r="C436" s="6">
        <v>2</v>
      </c>
      <c r="D436" s="6">
        <v>2</v>
      </c>
      <c r="E436" s="6">
        <v>3</v>
      </c>
      <c r="F436" s="6">
        <v>1</v>
      </c>
      <c r="G436" s="6" t="s">
        <v>105</v>
      </c>
      <c r="H436" s="6">
        <v>2</v>
      </c>
      <c r="I436" s="6">
        <v>2</v>
      </c>
      <c r="J436" s="6">
        <v>2</v>
      </c>
      <c r="K436" s="6">
        <v>2</v>
      </c>
      <c r="L436" s="6"/>
      <c r="N436" s="8">
        <f t="shared" si="35"/>
        <v>2</v>
      </c>
      <c r="O436" s="8">
        <f t="shared" si="36"/>
        <v>2</v>
      </c>
    </row>
    <row r="437" spans="1:15" ht="12.75">
      <c r="A437" t="s">
        <v>73</v>
      </c>
      <c r="B437" s="6" t="s">
        <v>94</v>
      </c>
      <c r="C437" s="6">
        <v>3</v>
      </c>
      <c r="D437" s="6">
        <v>2</v>
      </c>
      <c r="E437" s="6">
        <v>1</v>
      </c>
      <c r="F437" s="6">
        <v>2</v>
      </c>
      <c r="G437" s="6" t="s">
        <v>91</v>
      </c>
      <c r="H437" s="6">
        <v>1</v>
      </c>
      <c r="I437" s="6">
        <v>2</v>
      </c>
      <c r="J437" s="6">
        <v>2</v>
      </c>
      <c r="K437" s="6">
        <v>2</v>
      </c>
      <c r="L437" s="6"/>
      <c r="N437" s="8">
        <f t="shared" si="35"/>
        <v>2</v>
      </c>
      <c r="O437" s="8">
        <f t="shared" si="36"/>
        <v>1.75</v>
      </c>
    </row>
    <row r="438" spans="1:15" ht="12.75">
      <c r="A438" t="s">
        <v>74</v>
      </c>
      <c r="B438" s="6" t="s">
        <v>93</v>
      </c>
      <c r="C438" s="6">
        <v>7</v>
      </c>
      <c r="D438" s="6">
        <v>7</v>
      </c>
      <c r="E438" s="6">
        <v>1</v>
      </c>
      <c r="F438" s="6">
        <v>7</v>
      </c>
      <c r="G438" s="6" t="s">
        <v>92</v>
      </c>
      <c r="H438" s="6">
        <v>3</v>
      </c>
      <c r="I438" s="6">
        <v>2</v>
      </c>
      <c r="J438" s="6">
        <v>1</v>
      </c>
      <c r="K438" s="6">
        <v>3</v>
      </c>
      <c r="L438" s="6"/>
      <c r="N438" s="8">
        <f t="shared" si="35"/>
        <v>5.5</v>
      </c>
      <c r="O438" s="8">
        <f t="shared" si="36"/>
        <v>2.25</v>
      </c>
    </row>
    <row r="439" spans="1:15" ht="12.75">
      <c r="A439" t="s">
        <v>75</v>
      </c>
      <c r="B439" s="6" t="s">
        <v>103</v>
      </c>
      <c r="C439" s="6">
        <v>2</v>
      </c>
      <c r="D439" s="6">
        <v>1</v>
      </c>
      <c r="E439" s="6">
        <v>2</v>
      </c>
      <c r="F439" s="6">
        <v>2</v>
      </c>
      <c r="G439" s="6" t="s">
        <v>93</v>
      </c>
      <c r="H439" s="6">
        <v>3</v>
      </c>
      <c r="I439" s="6">
        <v>2</v>
      </c>
      <c r="J439" s="6">
        <v>2</v>
      </c>
      <c r="K439" s="6">
        <v>2</v>
      </c>
      <c r="L439" s="6"/>
      <c r="N439" s="8">
        <f t="shared" si="35"/>
        <v>1.75</v>
      </c>
      <c r="O439" s="8">
        <f t="shared" si="36"/>
        <v>2.25</v>
      </c>
    </row>
    <row r="440" spans="1:15" ht="12.75">
      <c r="A440" t="s">
        <v>76</v>
      </c>
      <c r="B440" s="6" t="s">
        <v>88</v>
      </c>
      <c r="C440" s="6">
        <v>2</v>
      </c>
      <c r="D440" s="6">
        <v>1</v>
      </c>
      <c r="E440" s="6">
        <v>4</v>
      </c>
      <c r="F440" s="6">
        <v>2</v>
      </c>
      <c r="G440" s="6" t="s">
        <v>94</v>
      </c>
      <c r="H440" s="6">
        <v>2</v>
      </c>
      <c r="I440" s="6">
        <v>2</v>
      </c>
      <c r="J440" s="6">
        <v>2</v>
      </c>
      <c r="K440" s="6">
        <v>1</v>
      </c>
      <c r="L440" s="6"/>
      <c r="N440" s="8">
        <f t="shared" si="35"/>
        <v>2.25</v>
      </c>
      <c r="O440" s="8">
        <f t="shared" si="36"/>
        <v>1.75</v>
      </c>
    </row>
    <row r="441" spans="1:15" ht="12.75">
      <c r="A441" t="s">
        <v>77</v>
      </c>
      <c r="B441" s="6" t="s">
        <v>92</v>
      </c>
      <c r="C441" s="6">
        <v>4</v>
      </c>
      <c r="D441" s="6">
        <v>3</v>
      </c>
      <c r="E441" s="6">
        <v>3</v>
      </c>
      <c r="F441" s="6">
        <v>2</v>
      </c>
      <c r="G441" s="6" t="s">
        <v>95</v>
      </c>
      <c r="H441" s="6">
        <v>3</v>
      </c>
      <c r="I441" s="6">
        <v>2</v>
      </c>
      <c r="J441" s="6">
        <v>3</v>
      </c>
      <c r="K441" s="6">
        <v>2</v>
      </c>
      <c r="L441" s="6"/>
      <c r="N441" s="8">
        <f t="shared" si="35"/>
        <v>3</v>
      </c>
      <c r="O441" s="8">
        <f t="shared" si="36"/>
        <v>2.5</v>
      </c>
    </row>
    <row r="442" spans="1:15" ht="12.75">
      <c r="A442" t="s">
        <v>78</v>
      </c>
      <c r="B442" s="6" t="s">
        <v>97</v>
      </c>
      <c r="C442" s="6">
        <v>1</v>
      </c>
      <c r="D442" s="6">
        <v>2</v>
      </c>
      <c r="E442" s="6">
        <v>1</v>
      </c>
      <c r="F442" s="6">
        <v>3</v>
      </c>
      <c r="G442" s="6" t="s">
        <v>90</v>
      </c>
      <c r="H442" s="6">
        <v>2</v>
      </c>
      <c r="I442" s="6">
        <v>4</v>
      </c>
      <c r="J442" s="6">
        <v>3</v>
      </c>
      <c r="K442" s="6">
        <v>2</v>
      </c>
      <c r="L442" s="6"/>
      <c r="N442" s="8">
        <f t="shared" si="35"/>
        <v>1.75</v>
      </c>
      <c r="O442" s="8">
        <f t="shared" si="36"/>
        <v>2.75</v>
      </c>
    </row>
    <row r="443" spans="1:15" ht="12.75">
      <c r="A443" t="s">
        <v>79</v>
      </c>
      <c r="B443" s="6" t="s">
        <v>104</v>
      </c>
      <c r="C443" s="6">
        <v>2</v>
      </c>
      <c r="D443" s="6">
        <v>2</v>
      </c>
      <c r="E443" s="6">
        <v>2</v>
      </c>
      <c r="F443" s="6">
        <v>2</v>
      </c>
      <c r="G443" s="6" t="s">
        <v>96</v>
      </c>
      <c r="H443" s="6">
        <v>3</v>
      </c>
      <c r="I443" s="6">
        <v>2</v>
      </c>
      <c r="J443" s="6">
        <v>2</v>
      </c>
      <c r="K443" s="6">
        <v>2</v>
      </c>
      <c r="L443" s="6"/>
      <c r="N443" s="8">
        <f t="shared" si="35"/>
        <v>2</v>
      </c>
      <c r="O443" s="8">
        <f t="shared" si="36"/>
        <v>2.25</v>
      </c>
    </row>
    <row r="444" spans="1:15" ht="12.75">
      <c r="A444" t="s">
        <v>80</v>
      </c>
      <c r="B444" s="6" t="s">
        <v>99</v>
      </c>
      <c r="C444" s="6">
        <v>2</v>
      </c>
      <c r="D444" s="6">
        <v>3</v>
      </c>
      <c r="E444" s="6">
        <v>2</v>
      </c>
      <c r="F444" s="6">
        <v>2</v>
      </c>
      <c r="G444" s="6" t="s">
        <v>97</v>
      </c>
      <c r="H444" s="6">
        <v>3</v>
      </c>
      <c r="I444" s="6">
        <v>2</v>
      </c>
      <c r="J444" s="6">
        <v>2</v>
      </c>
      <c r="K444" s="6">
        <v>3</v>
      </c>
      <c r="L444" s="6"/>
      <c r="N444" s="8">
        <f t="shared" si="35"/>
        <v>2.25</v>
      </c>
      <c r="O444" s="8">
        <f t="shared" si="36"/>
        <v>2.5</v>
      </c>
    </row>
    <row r="445" spans="1:15" ht="12.75">
      <c r="A445" t="s">
        <v>81</v>
      </c>
      <c r="B445" s="6" t="s">
        <v>86</v>
      </c>
      <c r="C445" s="6">
        <v>3</v>
      </c>
      <c r="D445" s="6">
        <v>3</v>
      </c>
      <c r="E445" s="6">
        <v>1</v>
      </c>
      <c r="F445" s="6">
        <v>1</v>
      </c>
      <c r="G445" s="6" t="s">
        <v>98</v>
      </c>
      <c r="H445" s="6">
        <v>1</v>
      </c>
      <c r="I445" s="6">
        <v>2</v>
      </c>
      <c r="J445" s="6">
        <v>1</v>
      </c>
      <c r="K445" s="6">
        <v>3</v>
      </c>
      <c r="L445" s="6"/>
      <c r="N445" s="8">
        <f t="shared" si="35"/>
        <v>2</v>
      </c>
      <c r="O445" s="8">
        <f t="shared" si="36"/>
        <v>1.75</v>
      </c>
    </row>
    <row r="446" spans="1:15" ht="12.75">
      <c r="A446" t="s">
        <v>82</v>
      </c>
      <c r="B446" s="6" t="s">
        <v>90</v>
      </c>
      <c r="C446" s="6">
        <v>5</v>
      </c>
      <c r="D446" s="6">
        <v>3</v>
      </c>
      <c r="E446" s="6">
        <v>2</v>
      </c>
      <c r="F446" s="6">
        <v>1</v>
      </c>
      <c r="G446" s="6" t="s">
        <v>99</v>
      </c>
      <c r="H446" s="6">
        <v>1</v>
      </c>
      <c r="I446" s="6">
        <v>2</v>
      </c>
      <c r="J446" s="6">
        <v>1</v>
      </c>
      <c r="K446" s="6">
        <v>1</v>
      </c>
      <c r="L446" s="6"/>
      <c r="N446" s="8">
        <f t="shared" si="35"/>
        <v>2.75</v>
      </c>
      <c r="O446" s="8">
        <f t="shared" si="36"/>
        <v>1.25</v>
      </c>
    </row>
    <row r="447" spans="1:15" ht="12.75">
      <c r="A447" t="s">
        <v>83</v>
      </c>
      <c r="B447" s="6" t="s">
        <v>100</v>
      </c>
      <c r="C447" s="6">
        <v>1</v>
      </c>
      <c r="D447" s="6">
        <v>2</v>
      </c>
      <c r="E447" s="6">
        <v>4</v>
      </c>
      <c r="F447" s="6">
        <v>1</v>
      </c>
      <c r="G447" s="6" t="s">
        <v>100</v>
      </c>
      <c r="H447" s="6">
        <v>2</v>
      </c>
      <c r="I447" s="6">
        <v>2</v>
      </c>
      <c r="J447" s="6">
        <v>3</v>
      </c>
      <c r="K447" s="6">
        <v>2</v>
      </c>
      <c r="L447" s="6"/>
      <c r="N447" s="8">
        <f t="shared" si="35"/>
        <v>2</v>
      </c>
      <c r="O447" s="8">
        <f t="shared" si="36"/>
        <v>2.25</v>
      </c>
    </row>
    <row r="448" spans="3:15" ht="12.75">
      <c r="C448" s="6">
        <f>SUM(C430:C447)</f>
        <v>45</v>
      </c>
      <c r="D448" s="6">
        <f>SUM(D430:D447)</f>
        <v>42</v>
      </c>
      <c r="E448" s="6">
        <f>SUM(E430:E447)</f>
        <v>38</v>
      </c>
      <c r="F448" s="6">
        <f>SUM(F430:F447)</f>
        <v>40</v>
      </c>
      <c r="G448" s="6"/>
      <c r="H448" s="6">
        <f>SUM(H430:H447)</f>
        <v>42</v>
      </c>
      <c r="I448" s="6">
        <f>SUM(I430:I447)</f>
        <v>38</v>
      </c>
      <c r="J448" s="6">
        <f>SUM(J430:J447)</f>
        <v>39</v>
      </c>
      <c r="K448" s="6">
        <f>SUM(K430:K447)</f>
        <v>35</v>
      </c>
      <c r="N448" s="8">
        <f t="shared" si="35"/>
        <v>41.25</v>
      </c>
      <c r="O448" s="8">
        <f t="shared" si="36"/>
        <v>38.5</v>
      </c>
    </row>
    <row r="449" spans="6:15" ht="12.75">
      <c r="F449" s="6">
        <f>SUM(C448:F448)</f>
        <v>165</v>
      </c>
      <c r="G449" s="6"/>
      <c r="H449" s="6"/>
      <c r="I449" s="6"/>
      <c r="J449" s="6"/>
      <c r="K449" s="6">
        <f>SUM(H448:K448)</f>
        <v>154</v>
      </c>
      <c r="L449" s="6">
        <f>+F449+K449</f>
        <v>319</v>
      </c>
      <c r="N449" s="8"/>
      <c r="O449" s="8"/>
    </row>
    <row r="450" spans="2:15" ht="12.75">
      <c r="B450" s="6" t="s">
        <v>22</v>
      </c>
      <c r="C450" s="6">
        <f>DCOUNT(C429:C447,C429,$Q$5:$Q$6)</f>
        <v>8</v>
      </c>
      <c r="D450" s="6">
        <f>DCOUNT(D429:D447,D429,$R$5:$R$6)</f>
        <v>8</v>
      </c>
      <c r="E450" s="6">
        <f>DCOUNT(E429:E447,E429,$S$5:$S$6)</f>
        <v>6</v>
      </c>
      <c r="F450" s="6">
        <f>DCOUNT(F429:F447,F429,$T$5:$T$6)</f>
        <v>7</v>
      </c>
      <c r="G450" s="6"/>
      <c r="H450" s="6">
        <f>DCOUNT(H429:H447,H429,$U$5:$U$6)</f>
        <v>6</v>
      </c>
      <c r="I450" s="6">
        <f>DCOUNT(I429:I447,I429,$V$5:$V$6)</f>
        <v>13</v>
      </c>
      <c r="J450" s="6">
        <f>DCOUNT(J429:J447,J429,$W$5:$W$6)</f>
        <v>8</v>
      </c>
      <c r="K450" s="6">
        <f>DCOUNT(K429:K447,K429,$X$5:$X$6)</f>
        <v>7</v>
      </c>
      <c r="L450" s="6">
        <f>SUM(C450:K450)</f>
        <v>63</v>
      </c>
      <c r="N450" s="8"/>
      <c r="O450" s="8"/>
    </row>
    <row r="451" spans="14:15" ht="12.75">
      <c r="N451" s="8"/>
      <c r="O451" s="8"/>
    </row>
    <row r="452" spans="14:15" ht="12.75">
      <c r="N452" s="8" t="s">
        <v>106</v>
      </c>
      <c r="O452" s="8"/>
    </row>
    <row r="453" spans="1:15" ht="18">
      <c r="A453" s="1" t="s">
        <v>0</v>
      </c>
      <c r="C453" t="s">
        <v>34</v>
      </c>
      <c r="H453" t="s">
        <v>33</v>
      </c>
      <c r="N453" s="7" t="s">
        <v>34</v>
      </c>
      <c r="O453" s="7" t="s">
        <v>33</v>
      </c>
    </row>
    <row r="454" spans="3:15" ht="12.75">
      <c r="C454" t="s">
        <v>58</v>
      </c>
      <c r="D454" t="s">
        <v>59</v>
      </c>
      <c r="E454" t="s">
        <v>60</v>
      </c>
      <c r="F454" t="s">
        <v>61</v>
      </c>
      <c r="H454" t="s">
        <v>62</v>
      </c>
      <c r="I454" t="s">
        <v>63</v>
      </c>
      <c r="J454" t="s">
        <v>64</v>
      </c>
      <c r="K454" t="s">
        <v>65</v>
      </c>
      <c r="N454" s="8"/>
      <c r="O454" s="8"/>
    </row>
    <row r="455" spans="1:15" ht="12.75">
      <c r="A455" t="s">
        <v>66</v>
      </c>
      <c r="B455" s="6" t="s">
        <v>84</v>
      </c>
      <c r="C455" s="6">
        <v>2</v>
      </c>
      <c r="D455" s="6">
        <v>2</v>
      </c>
      <c r="E455" s="6">
        <v>3</v>
      </c>
      <c r="F455" s="6">
        <v>3</v>
      </c>
      <c r="G455" s="6" t="s">
        <v>84</v>
      </c>
      <c r="H455" s="6">
        <v>3</v>
      </c>
      <c r="I455" s="6">
        <v>2</v>
      </c>
      <c r="J455" s="6">
        <v>3</v>
      </c>
      <c r="K455" s="6">
        <v>2</v>
      </c>
      <c r="L455" s="6"/>
      <c r="N455" s="8">
        <f aca="true" t="shared" si="37" ref="N455:N473">AVERAGE(C455:F455)</f>
        <v>2.5</v>
      </c>
      <c r="O455" s="8">
        <f aca="true" t="shared" si="38" ref="O455:O473">AVERAGE(H455:K455)</f>
        <v>2.5</v>
      </c>
    </row>
    <row r="456" spans="1:15" ht="12.75">
      <c r="A456" t="s">
        <v>67</v>
      </c>
      <c r="B456" s="6" t="s">
        <v>101</v>
      </c>
      <c r="C456" s="6">
        <v>4</v>
      </c>
      <c r="D456" s="6">
        <v>3</v>
      </c>
      <c r="E456" s="6">
        <v>6</v>
      </c>
      <c r="F456" s="6">
        <v>2</v>
      </c>
      <c r="G456" s="6" t="s">
        <v>85</v>
      </c>
      <c r="H456" s="6">
        <v>4</v>
      </c>
      <c r="I456" s="6">
        <v>2</v>
      </c>
      <c r="J456" s="6">
        <v>3</v>
      </c>
      <c r="K456" s="6">
        <v>2</v>
      </c>
      <c r="L456" s="6"/>
      <c r="N456" s="8">
        <f t="shared" si="37"/>
        <v>3.75</v>
      </c>
      <c r="O456" s="8">
        <f t="shared" si="38"/>
        <v>2.75</v>
      </c>
    </row>
    <row r="457" spans="1:15" ht="12.75">
      <c r="A457" t="s">
        <v>68</v>
      </c>
      <c r="B457" s="6" t="s">
        <v>87</v>
      </c>
      <c r="C457" s="6">
        <v>2</v>
      </c>
      <c r="D457" s="6">
        <v>3</v>
      </c>
      <c r="E457" s="6">
        <v>2</v>
      </c>
      <c r="F457" s="6">
        <v>2</v>
      </c>
      <c r="G457" s="6" t="s">
        <v>86</v>
      </c>
      <c r="H457" s="6">
        <v>1</v>
      </c>
      <c r="I457" s="6">
        <v>3</v>
      </c>
      <c r="J457" s="6">
        <v>4</v>
      </c>
      <c r="K457" s="6">
        <v>1</v>
      </c>
      <c r="L457" s="6"/>
      <c r="N457" s="8">
        <f t="shared" si="37"/>
        <v>2.25</v>
      </c>
      <c r="O457" s="8">
        <f t="shared" si="38"/>
        <v>2.25</v>
      </c>
    </row>
    <row r="458" spans="1:15" ht="12.75">
      <c r="A458" t="s">
        <v>69</v>
      </c>
      <c r="B458" s="6" t="s">
        <v>102</v>
      </c>
      <c r="C458" s="6">
        <v>2</v>
      </c>
      <c r="D458" s="6">
        <v>2</v>
      </c>
      <c r="E458" s="6">
        <v>3</v>
      </c>
      <c r="F458" s="6">
        <v>2</v>
      </c>
      <c r="G458" s="6" t="s">
        <v>87</v>
      </c>
      <c r="H458" s="6">
        <v>4</v>
      </c>
      <c r="I458" s="6">
        <v>3</v>
      </c>
      <c r="J458" s="6">
        <v>2</v>
      </c>
      <c r="K458" s="6">
        <v>1</v>
      </c>
      <c r="L458" s="6"/>
      <c r="N458" s="8">
        <f t="shared" si="37"/>
        <v>2.25</v>
      </c>
      <c r="O458" s="8">
        <f t="shared" si="38"/>
        <v>2.5</v>
      </c>
    </row>
    <row r="459" spans="1:15" ht="12.75">
      <c r="A459" t="s">
        <v>70</v>
      </c>
      <c r="B459" s="6" t="s">
        <v>96</v>
      </c>
      <c r="C459" s="6">
        <v>2</v>
      </c>
      <c r="D459" s="6">
        <v>1</v>
      </c>
      <c r="E459" s="6">
        <v>1</v>
      </c>
      <c r="F459" s="6">
        <v>7</v>
      </c>
      <c r="G459" s="6" t="s">
        <v>88</v>
      </c>
      <c r="H459" s="6">
        <v>2</v>
      </c>
      <c r="I459" s="6">
        <v>3</v>
      </c>
      <c r="J459" s="6">
        <v>6</v>
      </c>
      <c r="K459" s="6">
        <v>3</v>
      </c>
      <c r="L459" s="6"/>
      <c r="N459" s="8">
        <f t="shared" si="37"/>
        <v>2.75</v>
      </c>
      <c r="O459" s="8">
        <f t="shared" si="38"/>
        <v>3.5</v>
      </c>
    </row>
    <row r="460" spans="1:15" ht="12.75">
      <c r="A460" t="s">
        <v>71</v>
      </c>
      <c r="B460" s="6" t="s">
        <v>95</v>
      </c>
      <c r="C460" s="6">
        <v>2</v>
      </c>
      <c r="D460" s="6">
        <v>3</v>
      </c>
      <c r="E460" s="6">
        <v>2</v>
      </c>
      <c r="F460" s="6">
        <v>3</v>
      </c>
      <c r="G460" s="6" t="s">
        <v>89</v>
      </c>
      <c r="H460" s="6">
        <v>1</v>
      </c>
      <c r="I460" s="6">
        <v>1</v>
      </c>
      <c r="J460" s="6">
        <v>1</v>
      </c>
      <c r="K460" s="6">
        <v>1</v>
      </c>
      <c r="L460" s="6"/>
      <c r="N460" s="8">
        <f t="shared" si="37"/>
        <v>2.5</v>
      </c>
      <c r="O460" s="8">
        <f t="shared" si="38"/>
        <v>1</v>
      </c>
    </row>
    <row r="461" spans="1:15" ht="12.75">
      <c r="A461" t="s">
        <v>72</v>
      </c>
      <c r="B461" s="6" t="s">
        <v>98</v>
      </c>
      <c r="C461" s="6">
        <v>3</v>
      </c>
      <c r="D461" s="6">
        <v>2</v>
      </c>
      <c r="E461" s="6">
        <v>2</v>
      </c>
      <c r="F461" s="6">
        <v>2</v>
      </c>
      <c r="G461" s="6" t="s">
        <v>105</v>
      </c>
      <c r="H461" s="6">
        <v>2</v>
      </c>
      <c r="I461" s="6">
        <v>2</v>
      </c>
      <c r="J461" s="6">
        <v>2</v>
      </c>
      <c r="K461" s="6">
        <v>2</v>
      </c>
      <c r="L461" s="6"/>
      <c r="N461" s="8">
        <f t="shared" si="37"/>
        <v>2.25</v>
      </c>
      <c r="O461" s="8">
        <f t="shared" si="38"/>
        <v>2</v>
      </c>
    </row>
    <row r="462" spans="1:15" ht="12.75">
      <c r="A462" t="s">
        <v>73</v>
      </c>
      <c r="B462" s="6" t="s">
        <v>94</v>
      </c>
      <c r="C462" s="6">
        <v>2</v>
      </c>
      <c r="D462" s="6">
        <v>3</v>
      </c>
      <c r="E462" s="6">
        <v>1</v>
      </c>
      <c r="F462" s="6">
        <v>3</v>
      </c>
      <c r="G462" s="6" t="s">
        <v>91</v>
      </c>
      <c r="H462" s="6">
        <v>2</v>
      </c>
      <c r="I462" s="6">
        <v>2</v>
      </c>
      <c r="J462" s="6">
        <v>2</v>
      </c>
      <c r="K462" s="6">
        <v>1</v>
      </c>
      <c r="L462" s="6"/>
      <c r="N462" s="8">
        <f t="shared" si="37"/>
        <v>2.25</v>
      </c>
      <c r="O462" s="8">
        <f t="shared" si="38"/>
        <v>1.75</v>
      </c>
    </row>
    <row r="463" spans="1:15" ht="12.75">
      <c r="A463" t="s">
        <v>74</v>
      </c>
      <c r="B463" s="6" t="s">
        <v>93</v>
      </c>
      <c r="C463" s="6">
        <v>6</v>
      </c>
      <c r="D463" s="6">
        <v>3</v>
      </c>
      <c r="E463" s="6">
        <v>5</v>
      </c>
      <c r="F463" s="6">
        <v>7</v>
      </c>
      <c r="G463" s="6" t="s">
        <v>92</v>
      </c>
      <c r="H463" s="6">
        <v>2</v>
      </c>
      <c r="I463" s="6">
        <v>2</v>
      </c>
      <c r="J463" s="6">
        <v>2</v>
      </c>
      <c r="K463" s="6">
        <v>2</v>
      </c>
      <c r="L463" s="6"/>
      <c r="N463" s="8">
        <f t="shared" si="37"/>
        <v>5.25</v>
      </c>
      <c r="O463" s="8">
        <f t="shared" si="38"/>
        <v>2</v>
      </c>
    </row>
    <row r="464" spans="1:15" ht="12.75">
      <c r="A464" t="s">
        <v>75</v>
      </c>
      <c r="B464" s="6" t="s">
        <v>103</v>
      </c>
      <c r="C464" s="6">
        <v>3</v>
      </c>
      <c r="D464" s="6">
        <v>1</v>
      </c>
      <c r="E464" s="6">
        <v>3</v>
      </c>
      <c r="F464" s="6">
        <v>1</v>
      </c>
      <c r="G464" s="6" t="s">
        <v>93</v>
      </c>
      <c r="H464" s="6">
        <v>2</v>
      </c>
      <c r="I464" s="6">
        <v>2</v>
      </c>
      <c r="J464" s="6">
        <v>2</v>
      </c>
      <c r="K464" s="6">
        <v>2</v>
      </c>
      <c r="L464" s="6"/>
      <c r="N464" s="8">
        <f t="shared" si="37"/>
        <v>2</v>
      </c>
      <c r="O464" s="8">
        <f t="shared" si="38"/>
        <v>2</v>
      </c>
    </row>
    <row r="465" spans="1:15" ht="12.75">
      <c r="A465" t="s">
        <v>76</v>
      </c>
      <c r="B465" s="6" t="s">
        <v>88</v>
      </c>
      <c r="C465" s="6">
        <v>5</v>
      </c>
      <c r="D465" s="6">
        <v>1</v>
      </c>
      <c r="E465" s="6">
        <v>2</v>
      </c>
      <c r="F465" s="6">
        <v>3</v>
      </c>
      <c r="G465" s="6" t="s">
        <v>94</v>
      </c>
      <c r="H465" s="6">
        <v>2</v>
      </c>
      <c r="I465" s="6">
        <v>2</v>
      </c>
      <c r="J465" s="6">
        <v>2</v>
      </c>
      <c r="K465" s="6">
        <v>2</v>
      </c>
      <c r="L465" s="6"/>
      <c r="N465" s="8">
        <f t="shared" si="37"/>
        <v>2.75</v>
      </c>
      <c r="O465" s="8">
        <f t="shared" si="38"/>
        <v>2</v>
      </c>
    </row>
    <row r="466" spans="1:15" ht="12.75">
      <c r="A466" t="s">
        <v>77</v>
      </c>
      <c r="B466" s="6" t="s">
        <v>92</v>
      </c>
      <c r="C466" s="6">
        <v>3</v>
      </c>
      <c r="D466" s="6">
        <v>2</v>
      </c>
      <c r="E466" s="6">
        <v>1</v>
      </c>
      <c r="F466" s="6">
        <v>1</v>
      </c>
      <c r="G466" s="6" t="s">
        <v>95</v>
      </c>
      <c r="H466" s="6">
        <v>1</v>
      </c>
      <c r="I466" s="6">
        <v>2</v>
      </c>
      <c r="J466" s="6">
        <v>2</v>
      </c>
      <c r="K466" s="6">
        <v>2</v>
      </c>
      <c r="L466" s="6"/>
      <c r="N466" s="8">
        <f t="shared" si="37"/>
        <v>1.75</v>
      </c>
      <c r="O466" s="8">
        <f t="shared" si="38"/>
        <v>1.75</v>
      </c>
    </row>
    <row r="467" spans="1:15" ht="12.75">
      <c r="A467" t="s">
        <v>78</v>
      </c>
      <c r="B467" s="6" t="s">
        <v>97</v>
      </c>
      <c r="C467" s="6">
        <v>4</v>
      </c>
      <c r="D467" s="6">
        <v>3</v>
      </c>
      <c r="E467" s="6">
        <v>1</v>
      </c>
      <c r="F467" s="6">
        <v>2</v>
      </c>
      <c r="G467" s="6" t="s">
        <v>90</v>
      </c>
      <c r="H467" s="6">
        <v>1</v>
      </c>
      <c r="I467" s="6">
        <v>2</v>
      </c>
      <c r="J467" s="6">
        <v>2</v>
      </c>
      <c r="K467" s="6">
        <v>2</v>
      </c>
      <c r="L467" s="6"/>
      <c r="N467" s="8">
        <f t="shared" si="37"/>
        <v>2.5</v>
      </c>
      <c r="O467" s="8">
        <f t="shared" si="38"/>
        <v>1.75</v>
      </c>
    </row>
    <row r="468" spans="1:15" ht="12.75">
      <c r="A468" t="s">
        <v>79</v>
      </c>
      <c r="B468" s="6" t="s">
        <v>104</v>
      </c>
      <c r="C468" s="6">
        <v>2</v>
      </c>
      <c r="D468" s="6">
        <v>2</v>
      </c>
      <c r="E468" s="6">
        <v>2</v>
      </c>
      <c r="F468" s="6">
        <v>2</v>
      </c>
      <c r="G468" s="6" t="s">
        <v>96</v>
      </c>
      <c r="H468" s="6">
        <v>2</v>
      </c>
      <c r="I468" s="6">
        <v>2</v>
      </c>
      <c r="J468" s="6">
        <v>2</v>
      </c>
      <c r="K468" s="6">
        <v>5</v>
      </c>
      <c r="L468" s="6"/>
      <c r="N468" s="8">
        <f t="shared" si="37"/>
        <v>2</v>
      </c>
      <c r="O468" s="8">
        <f t="shared" si="38"/>
        <v>2.75</v>
      </c>
    </row>
    <row r="469" spans="1:15" ht="12.75">
      <c r="A469" t="s">
        <v>80</v>
      </c>
      <c r="B469" s="6" t="s">
        <v>99</v>
      </c>
      <c r="C469" s="6">
        <v>2</v>
      </c>
      <c r="D469" s="6">
        <v>2</v>
      </c>
      <c r="E469" s="6">
        <v>3</v>
      </c>
      <c r="F469" s="6">
        <v>4</v>
      </c>
      <c r="G469" s="6" t="s">
        <v>97</v>
      </c>
      <c r="H469" s="6">
        <v>2</v>
      </c>
      <c r="I469" s="6">
        <v>4</v>
      </c>
      <c r="J469" s="6">
        <v>3</v>
      </c>
      <c r="K469" s="6">
        <v>3</v>
      </c>
      <c r="L469" s="6"/>
      <c r="N469" s="8">
        <f t="shared" si="37"/>
        <v>2.75</v>
      </c>
      <c r="O469" s="8">
        <f t="shared" si="38"/>
        <v>3</v>
      </c>
    </row>
    <row r="470" spans="1:15" ht="12.75">
      <c r="A470" t="s">
        <v>81</v>
      </c>
      <c r="B470" s="6" t="s">
        <v>86</v>
      </c>
      <c r="C470" s="6">
        <v>4</v>
      </c>
      <c r="D470" s="6">
        <v>1</v>
      </c>
      <c r="E470" s="6">
        <v>1</v>
      </c>
      <c r="F470" s="6">
        <v>3</v>
      </c>
      <c r="G470" s="6" t="s">
        <v>98</v>
      </c>
      <c r="H470" s="6">
        <v>1</v>
      </c>
      <c r="I470" s="6">
        <v>1</v>
      </c>
      <c r="J470" s="6">
        <v>3</v>
      </c>
      <c r="K470" s="6">
        <v>3</v>
      </c>
      <c r="L470" s="6"/>
      <c r="N470" s="8">
        <f t="shared" si="37"/>
        <v>2.25</v>
      </c>
      <c r="O470" s="8">
        <f t="shared" si="38"/>
        <v>2</v>
      </c>
    </row>
    <row r="471" spans="1:15" ht="12.75">
      <c r="A471" t="s">
        <v>82</v>
      </c>
      <c r="B471" s="6" t="s">
        <v>90</v>
      </c>
      <c r="C471" s="6">
        <v>2</v>
      </c>
      <c r="D471" s="6">
        <v>4</v>
      </c>
      <c r="E471" s="6">
        <v>2</v>
      </c>
      <c r="F471" s="6">
        <v>3</v>
      </c>
      <c r="G471" s="6" t="s">
        <v>99</v>
      </c>
      <c r="H471" s="6">
        <v>1</v>
      </c>
      <c r="I471" s="6">
        <v>1</v>
      </c>
      <c r="J471" s="6">
        <v>1</v>
      </c>
      <c r="K471" s="6">
        <v>1</v>
      </c>
      <c r="L471" s="6"/>
      <c r="N471" s="8">
        <f t="shared" si="37"/>
        <v>2.75</v>
      </c>
      <c r="O471" s="8">
        <f t="shared" si="38"/>
        <v>1</v>
      </c>
    </row>
    <row r="472" spans="1:15" ht="12.75">
      <c r="A472" t="s">
        <v>83</v>
      </c>
      <c r="B472" s="6" t="s">
        <v>100</v>
      </c>
      <c r="C472" s="6">
        <v>1</v>
      </c>
      <c r="D472" s="6">
        <v>1</v>
      </c>
      <c r="E472" s="6">
        <v>1</v>
      </c>
      <c r="F472" s="6">
        <v>2</v>
      </c>
      <c r="G472" s="6" t="s">
        <v>100</v>
      </c>
      <c r="H472" s="6">
        <v>1</v>
      </c>
      <c r="I472" s="6">
        <v>2</v>
      </c>
      <c r="J472" s="6">
        <v>1</v>
      </c>
      <c r="K472" s="6">
        <v>1</v>
      </c>
      <c r="L472" s="6"/>
      <c r="N472" s="8">
        <f t="shared" si="37"/>
        <v>1.25</v>
      </c>
      <c r="O472" s="8">
        <f t="shared" si="38"/>
        <v>1.25</v>
      </c>
    </row>
    <row r="473" spans="3:15" ht="12.75">
      <c r="C473" s="6">
        <f>SUM(C455:C472)</f>
        <v>51</v>
      </c>
      <c r="D473" s="6">
        <f>SUM(D455:D472)</f>
        <v>39</v>
      </c>
      <c r="E473" s="6">
        <f>SUM(E455:E472)</f>
        <v>41</v>
      </c>
      <c r="F473" s="6">
        <f>SUM(F455:F472)</f>
        <v>52</v>
      </c>
      <c r="G473" s="6"/>
      <c r="H473" s="6">
        <f>SUM(H455:H472)</f>
        <v>34</v>
      </c>
      <c r="I473" s="6">
        <f>SUM(I455:I472)</f>
        <v>38</v>
      </c>
      <c r="J473" s="6">
        <f>SUM(J455:J472)</f>
        <v>43</v>
      </c>
      <c r="K473" s="6">
        <f>SUM(K455:K472)</f>
        <v>36</v>
      </c>
      <c r="N473" s="8">
        <f t="shared" si="37"/>
        <v>45.75</v>
      </c>
      <c r="O473" s="8">
        <f t="shared" si="38"/>
        <v>37.75</v>
      </c>
    </row>
    <row r="474" spans="6:15" ht="12.75">
      <c r="F474" s="6">
        <f>SUM(C473:F473)</f>
        <v>183</v>
      </c>
      <c r="G474" s="6"/>
      <c r="H474" s="6"/>
      <c r="I474" s="6"/>
      <c r="J474" s="6"/>
      <c r="K474" s="6">
        <f>SUM(H473:K473)</f>
        <v>151</v>
      </c>
      <c r="L474" s="6">
        <f>+F474+K474</f>
        <v>334</v>
      </c>
      <c r="N474" s="8"/>
      <c r="O474" s="8"/>
    </row>
    <row r="475" spans="2:15" ht="12.75">
      <c r="B475" s="6" t="s">
        <v>22</v>
      </c>
      <c r="C475" s="6">
        <f>DCOUNT(C454:C472,C454,$Q$5:$Q$6)</f>
        <v>9</v>
      </c>
      <c r="D475" s="6">
        <f>DCOUNT(D454:D472,D454,$R$5:$R$6)</f>
        <v>6</v>
      </c>
      <c r="E475" s="6">
        <f>DCOUNT(E454:E472,E454,$S$5:$S$6)</f>
        <v>6</v>
      </c>
      <c r="F475" s="6">
        <f>DCOUNT(F454:F472,F454,$T$5:$T$6)</f>
        <v>7</v>
      </c>
      <c r="G475" s="6"/>
      <c r="H475" s="6">
        <f>DCOUNT(H454:H472,H454,$U$5:$U$6)</f>
        <v>8</v>
      </c>
      <c r="I475" s="6">
        <f>DCOUNT(I454:I472,I454,$V$5:$V$6)</f>
        <v>11</v>
      </c>
      <c r="J475" s="6">
        <f>DCOUNT(J454:J472,J454,$W$5:$W$6)</f>
        <v>9</v>
      </c>
      <c r="K475" s="6">
        <f>DCOUNT(K454:K472,K454,$X$5:$X$6)</f>
        <v>8</v>
      </c>
      <c r="L475" s="6">
        <f>SUM(C475:K475)</f>
        <v>64</v>
      </c>
      <c r="N475" s="8"/>
      <c r="O475" s="8"/>
    </row>
    <row r="476" spans="14:15" ht="12.75">
      <c r="N476" s="8" t="s">
        <v>106</v>
      </c>
      <c r="O476" s="8"/>
    </row>
    <row r="477" spans="14:15" ht="12.75">
      <c r="N477" s="7" t="s">
        <v>34</v>
      </c>
      <c r="O477" s="7" t="s">
        <v>33</v>
      </c>
    </row>
    <row r="478" spans="1:15" ht="18">
      <c r="A478" s="1"/>
      <c r="B478" t="s">
        <v>34</v>
      </c>
      <c r="C478" t="s">
        <v>58</v>
      </c>
      <c r="D478" t="s">
        <v>59</v>
      </c>
      <c r="E478" t="s">
        <v>60</v>
      </c>
      <c r="F478" t="s">
        <v>61</v>
      </c>
      <c r="G478" t="s">
        <v>119</v>
      </c>
      <c r="H478" t="s">
        <v>62</v>
      </c>
      <c r="I478" t="s">
        <v>63</v>
      </c>
      <c r="J478" t="s">
        <v>64</v>
      </c>
      <c r="K478" t="s">
        <v>65</v>
      </c>
      <c r="N478" s="8"/>
      <c r="O478" s="8"/>
    </row>
    <row r="479" spans="2:15" ht="12.75">
      <c r="B479" s="6" t="s">
        <v>84</v>
      </c>
      <c r="C479" s="6">
        <f aca="true" t="shared" si="39" ref="C479:F496">C455+C430+C405+C380+C355+C330+C305+C280+C255+C230+C205+C180+C155+C130+C105+C80+C55+C30+C5</f>
        <v>40</v>
      </c>
      <c r="D479" s="6">
        <f t="shared" si="39"/>
        <v>34</v>
      </c>
      <c r="E479" s="6">
        <f t="shared" si="39"/>
        <v>41</v>
      </c>
      <c r="F479" s="6">
        <f t="shared" si="39"/>
        <v>36</v>
      </c>
      <c r="G479" s="6" t="s">
        <v>84</v>
      </c>
      <c r="H479" s="6">
        <f aca="true" t="shared" si="40" ref="H479:K496">H455+H430+H405+H380+H355+H330+H305+H280+H255+H230+H205+H180+H155+H130+H105+H80+H55+H30+H5</f>
        <v>48</v>
      </c>
      <c r="I479" s="6">
        <f t="shared" si="40"/>
        <v>45</v>
      </c>
      <c r="J479" s="6">
        <f t="shared" si="40"/>
        <v>44</v>
      </c>
      <c r="K479" s="6">
        <f t="shared" si="40"/>
        <v>44</v>
      </c>
      <c r="L479" s="6"/>
      <c r="N479" s="8">
        <f aca="true" t="shared" si="41" ref="N479:N497">AVERAGE(C479:F479)/19</f>
        <v>1.986842105263158</v>
      </c>
      <c r="O479" s="8">
        <f aca="true" t="shared" si="42" ref="O479:O497">AVERAGE(H479:K479)/19</f>
        <v>2.3815789473684212</v>
      </c>
    </row>
    <row r="480" spans="2:15" ht="12.75">
      <c r="B480" s="6" t="s">
        <v>101</v>
      </c>
      <c r="C480" s="6">
        <f t="shared" si="39"/>
        <v>53</v>
      </c>
      <c r="D480" s="6">
        <f t="shared" si="39"/>
        <v>48</v>
      </c>
      <c r="E480" s="6">
        <f t="shared" si="39"/>
        <v>53</v>
      </c>
      <c r="F480" s="6">
        <f t="shared" si="39"/>
        <v>53</v>
      </c>
      <c r="G480" s="6" t="s">
        <v>85</v>
      </c>
      <c r="H480" s="6">
        <f t="shared" si="40"/>
        <v>45</v>
      </c>
      <c r="I480" s="6">
        <f t="shared" si="40"/>
        <v>38</v>
      </c>
      <c r="J480" s="6">
        <f t="shared" si="40"/>
        <v>44</v>
      </c>
      <c r="K480" s="6">
        <f t="shared" si="40"/>
        <v>37</v>
      </c>
      <c r="L480" s="6"/>
      <c r="N480" s="8">
        <f t="shared" si="41"/>
        <v>2.723684210526316</v>
      </c>
      <c r="O480" s="8">
        <f t="shared" si="42"/>
        <v>2.1578947368421053</v>
      </c>
    </row>
    <row r="481" spans="2:15" ht="12.75">
      <c r="B481" s="6" t="s">
        <v>87</v>
      </c>
      <c r="C481" s="6">
        <f t="shared" si="39"/>
        <v>34</v>
      </c>
      <c r="D481" s="6">
        <f t="shared" si="39"/>
        <v>34</v>
      </c>
      <c r="E481" s="6">
        <f t="shared" si="39"/>
        <v>33</v>
      </c>
      <c r="F481" s="6">
        <f t="shared" si="39"/>
        <v>38</v>
      </c>
      <c r="G481" s="6" t="s">
        <v>86</v>
      </c>
      <c r="H481" s="6">
        <f t="shared" si="40"/>
        <v>48</v>
      </c>
      <c r="I481" s="6">
        <f t="shared" si="40"/>
        <v>49</v>
      </c>
      <c r="J481" s="6">
        <f t="shared" si="40"/>
        <v>41</v>
      </c>
      <c r="K481" s="6">
        <f t="shared" si="40"/>
        <v>32</v>
      </c>
      <c r="L481" s="6"/>
      <c r="N481" s="8">
        <f t="shared" si="41"/>
        <v>1.8289473684210527</v>
      </c>
      <c r="O481" s="8">
        <f t="shared" si="42"/>
        <v>2.236842105263158</v>
      </c>
    </row>
    <row r="482" spans="2:15" ht="12.75">
      <c r="B482" s="6" t="s">
        <v>102</v>
      </c>
      <c r="C482" s="6">
        <f t="shared" si="39"/>
        <v>52</v>
      </c>
      <c r="D482" s="6">
        <f t="shared" si="39"/>
        <v>46</v>
      </c>
      <c r="E482" s="6">
        <f t="shared" si="39"/>
        <v>46</v>
      </c>
      <c r="F482" s="6">
        <f t="shared" si="39"/>
        <v>46</v>
      </c>
      <c r="G482" s="6" t="s">
        <v>87</v>
      </c>
      <c r="H482" s="6">
        <f t="shared" si="40"/>
        <v>51</v>
      </c>
      <c r="I482" s="6">
        <f t="shared" si="40"/>
        <v>51</v>
      </c>
      <c r="J482" s="6">
        <f t="shared" si="40"/>
        <v>47</v>
      </c>
      <c r="K482" s="6">
        <f t="shared" si="40"/>
        <v>44</v>
      </c>
      <c r="L482" s="6"/>
      <c r="N482" s="8">
        <f t="shared" si="41"/>
        <v>2.5</v>
      </c>
      <c r="O482" s="8">
        <f t="shared" si="42"/>
        <v>2.539473684210526</v>
      </c>
    </row>
    <row r="483" spans="2:15" ht="12.75">
      <c r="B483" s="6" t="s">
        <v>96</v>
      </c>
      <c r="C483" s="6">
        <f t="shared" si="39"/>
        <v>58</v>
      </c>
      <c r="D483" s="6">
        <f t="shared" si="39"/>
        <v>43</v>
      </c>
      <c r="E483" s="6">
        <f t="shared" si="39"/>
        <v>49</v>
      </c>
      <c r="F483" s="6">
        <f t="shared" si="39"/>
        <v>43</v>
      </c>
      <c r="G483" s="6" t="s">
        <v>88</v>
      </c>
      <c r="H483" s="6">
        <f t="shared" si="40"/>
        <v>44</v>
      </c>
      <c r="I483" s="6">
        <f t="shared" si="40"/>
        <v>51</v>
      </c>
      <c r="J483" s="6">
        <f t="shared" si="40"/>
        <v>46</v>
      </c>
      <c r="K483" s="6">
        <f t="shared" si="40"/>
        <v>55</v>
      </c>
      <c r="L483" s="6"/>
      <c r="N483" s="8">
        <f t="shared" si="41"/>
        <v>2.539473684210526</v>
      </c>
      <c r="O483" s="8">
        <f t="shared" si="42"/>
        <v>2.5789473684210527</v>
      </c>
    </row>
    <row r="484" spans="2:15" ht="12.75">
      <c r="B484" s="6" t="s">
        <v>95</v>
      </c>
      <c r="C484" s="6">
        <f t="shared" si="39"/>
        <v>38</v>
      </c>
      <c r="D484" s="6">
        <f t="shared" si="39"/>
        <v>38</v>
      </c>
      <c r="E484" s="6">
        <f t="shared" si="39"/>
        <v>40</v>
      </c>
      <c r="F484" s="6">
        <f t="shared" si="39"/>
        <v>35</v>
      </c>
      <c r="G484" s="6" t="s">
        <v>89</v>
      </c>
      <c r="H484" s="6">
        <f t="shared" si="40"/>
        <v>35</v>
      </c>
      <c r="I484" s="6">
        <f t="shared" si="40"/>
        <v>29</v>
      </c>
      <c r="J484" s="6">
        <f t="shared" si="40"/>
        <v>32</v>
      </c>
      <c r="K484" s="6">
        <f t="shared" si="40"/>
        <v>24</v>
      </c>
      <c r="L484" s="6"/>
      <c r="N484" s="8">
        <f t="shared" si="41"/>
        <v>1.986842105263158</v>
      </c>
      <c r="O484" s="8">
        <f t="shared" si="42"/>
        <v>1.5789473684210527</v>
      </c>
    </row>
    <row r="485" spans="2:15" ht="12.75">
      <c r="B485" s="6" t="s">
        <v>98</v>
      </c>
      <c r="C485" s="6">
        <f t="shared" si="39"/>
        <v>35</v>
      </c>
      <c r="D485" s="6">
        <f t="shared" si="39"/>
        <v>42</v>
      </c>
      <c r="E485" s="6">
        <f t="shared" si="39"/>
        <v>39</v>
      </c>
      <c r="F485" s="6">
        <f t="shared" si="39"/>
        <v>38</v>
      </c>
      <c r="G485" s="6" t="s">
        <v>105</v>
      </c>
      <c r="H485" s="6">
        <f t="shared" si="40"/>
        <v>42</v>
      </c>
      <c r="I485" s="6">
        <f t="shared" si="40"/>
        <v>42</v>
      </c>
      <c r="J485" s="6">
        <f t="shared" si="40"/>
        <v>42</v>
      </c>
      <c r="K485" s="6">
        <f t="shared" si="40"/>
        <v>39</v>
      </c>
      <c r="L485" s="6"/>
      <c r="N485" s="8">
        <f t="shared" si="41"/>
        <v>2.026315789473684</v>
      </c>
      <c r="O485" s="8">
        <f t="shared" si="42"/>
        <v>2.1710526315789473</v>
      </c>
    </row>
    <row r="486" spans="2:15" ht="12.75">
      <c r="B486" s="6" t="s">
        <v>94</v>
      </c>
      <c r="C486" s="6">
        <f t="shared" si="39"/>
        <v>40</v>
      </c>
      <c r="D486" s="6">
        <f t="shared" si="39"/>
        <v>45</v>
      </c>
      <c r="E486" s="6">
        <f t="shared" si="39"/>
        <v>39</v>
      </c>
      <c r="F486" s="6">
        <f t="shared" si="39"/>
        <v>41</v>
      </c>
      <c r="G486" s="6" t="s">
        <v>91</v>
      </c>
      <c r="H486" s="6">
        <f t="shared" si="40"/>
        <v>39</v>
      </c>
      <c r="I486" s="6">
        <f t="shared" si="40"/>
        <v>37</v>
      </c>
      <c r="J486" s="6">
        <f t="shared" si="40"/>
        <v>35</v>
      </c>
      <c r="K486" s="6">
        <f t="shared" si="40"/>
        <v>35</v>
      </c>
      <c r="L486" s="6"/>
      <c r="N486" s="8">
        <f t="shared" si="41"/>
        <v>2.1710526315789473</v>
      </c>
      <c r="O486" s="8">
        <f t="shared" si="42"/>
        <v>1.9210526315789473</v>
      </c>
    </row>
    <row r="487" spans="2:15" ht="12.75">
      <c r="B487" s="6" t="s">
        <v>93</v>
      </c>
      <c r="C487" s="6">
        <f t="shared" si="39"/>
        <v>71</v>
      </c>
      <c r="D487" s="6">
        <f t="shared" si="39"/>
        <v>72</v>
      </c>
      <c r="E487" s="6">
        <f t="shared" si="39"/>
        <v>68</v>
      </c>
      <c r="F487" s="6">
        <f t="shared" si="39"/>
        <v>63</v>
      </c>
      <c r="G487" s="6" t="s">
        <v>92</v>
      </c>
      <c r="H487" s="6">
        <f t="shared" si="40"/>
        <v>46</v>
      </c>
      <c r="I487" s="6">
        <f t="shared" si="40"/>
        <v>48</v>
      </c>
      <c r="J487" s="6">
        <f t="shared" si="40"/>
        <v>35</v>
      </c>
      <c r="K487" s="6">
        <f t="shared" si="40"/>
        <v>40</v>
      </c>
      <c r="L487" s="6"/>
      <c r="N487" s="8">
        <f t="shared" si="41"/>
        <v>3.6052631578947367</v>
      </c>
      <c r="O487" s="8">
        <f t="shared" si="42"/>
        <v>2.223684210526316</v>
      </c>
    </row>
    <row r="488" spans="2:15" ht="12.75">
      <c r="B488" s="6" t="s">
        <v>103</v>
      </c>
      <c r="C488" s="6">
        <f t="shared" si="39"/>
        <v>41</v>
      </c>
      <c r="D488" s="6">
        <f t="shared" si="39"/>
        <v>25</v>
      </c>
      <c r="E488" s="6">
        <f t="shared" si="39"/>
        <v>37</v>
      </c>
      <c r="F488" s="6">
        <f t="shared" si="39"/>
        <v>47</v>
      </c>
      <c r="G488" s="6" t="s">
        <v>93</v>
      </c>
      <c r="H488" s="6">
        <f t="shared" si="40"/>
        <v>49</v>
      </c>
      <c r="I488" s="6">
        <f t="shared" si="40"/>
        <v>46</v>
      </c>
      <c r="J488" s="6">
        <f t="shared" si="40"/>
        <v>46</v>
      </c>
      <c r="K488" s="6">
        <f t="shared" si="40"/>
        <v>41</v>
      </c>
      <c r="L488" s="6"/>
      <c r="N488" s="8">
        <f t="shared" si="41"/>
        <v>1.9736842105263157</v>
      </c>
      <c r="O488" s="8">
        <f t="shared" si="42"/>
        <v>2.3947368421052633</v>
      </c>
    </row>
    <row r="489" spans="2:15" ht="12.75">
      <c r="B489" s="6" t="s">
        <v>88</v>
      </c>
      <c r="C489" s="6">
        <f t="shared" si="39"/>
        <v>49</v>
      </c>
      <c r="D489" s="6">
        <f t="shared" si="39"/>
        <v>50</v>
      </c>
      <c r="E489" s="6">
        <f t="shared" si="39"/>
        <v>41</v>
      </c>
      <c r="F489" s="6">
        <f t="shared" si="39"/>
        <v>51</v>
      </c>
      <c r="G489" s="6" t="s">
        <v>94</v>
      </c>
      <c r="H489" s="6">
        <f t="shared" si="40"/>
        <v>41</v>
      </c>
      <c r="I489" s="6">
        <f t="shared" si="40"/>
        <v>40</v>
      </c>
      <c r="J489" s="6">
        <f t="shared" si="40"/>
        <v>41</v>
      </c>
      <c r="K489" s="6">
        <f t="shared" si="40"/>
        <v>38</v>
      </c>
      <c r="L489" s="6"/>
      <c r="N489" s="8">
        <f t="shared" si="41"/>
        <v>2.513157894736842</v>
      </c>
      <c r="O489" s="8">
        <f t="shared" si="42"/>
        <v>2.1052631578947367</v>
      </c>
    </row>
    <row r="490" spans="2:15" ht="12.75">
      <c r="B490" s="6" t="s">
        <v>92</v>
      </c>
      <c r="C490" s="6">
        <f t="shared" si="39"/>
        <v>40</v>
      </c>
      <c r="D490" s="6">
        <f t="shared" si="39"/>
        <v>39</v>
      </c>
      <c r="E490" s="6">
        <f t="shared" si="39"/>
        <v>33</v>
      </c>
      <c r="F490" s="6">
        <f t="shared" si="39"/>
        <v>35</v>
      </c>
      <c r="G490" s="6" t="s">
        <v>95</v>
      </c>
      <c r="H490" s="6">
        <f t="shared" si="40"/>
        <v>44</v>
      </c>
      <c r="I490" s="6">
        <f t="shared" si="40"/>
        <v>45</v>
      </c>
      <c r="J490" s="6">
        <f t="shared" si="40"/>
        <v>47</v>
      </c>
      <c r="K490" s="6">
        <f t="shared" si="40"/>
        <v>44</v>
      </c>
      <c r="L490" s="6"/>
      <c r="N490" s="8">
        <f t="shared" si="41"/>
        <v>1.9342105263157894</v>
      </c>
      <c r="O490" s="8">
        <f t="shared" si="42"/>
        <v>2.3684210526315788</v>
      </c>
    </row>
    <row r="491" spans="2:15" ht="12.75">
      <c r="B491" s="6" t="s">
        <v>97</v>
      </c>
      <c r="C491" s="6">
        <f t="shared" si="39"/>
        <v>39</v>
      </c>
      <c r="D491" s="6">
        <f t="shared" si="39"/>
        <v>41</v>
      </c>
      <c r="E491" s="6">
        <f t="shared" si="39"/>
        <v>34</v>
      </c>
      <c r="F491" s="6">
        <f t="shared" si="39"/>
        <v>42</v>
      </c>
      <c r="G491" s="6" t="s">
        <v>90</v>
      </c>
      <c r="H491" s="6">
        <f t="shared" si="40"/>
        <v>38</v>
      </c>
      <c r="I491" s="6">
        <f t="shared" si="40"/>
        <v>55</v>
      </c>
      <c r="J491" s="6">
        <f t="shared" si="40"/>
        <v>46</v>
      </c>
      <c r="K491" s="6">
        <f t="shared" si="40"/>
        <v>46</v>
      </c>
      <c r="L491" s="6"/>
      <c r="N491" s="8">
        <f t="shared" si="41"/>
        <v>2.0526315789473686</v>
      </c>
      <c r="O491" s="8">
        <f t="shared" si="42"/>
        <v>2.4342105263157894</v>
      </c>
    </row>
    <row r="492" spans="2:15" ht="12.75">
      <c r="B492" s="6" t="s">
        <v>104</v>
      </c>
      <c r="C492" s="6">
        <f t="shared" si="39"/>
        <v>42</v>
      </c>
      <c r="D492" s="6">
        <f t="shared" si="39"/>
        <v>47</v>
      </c>
      <c r="E492" s="6">
        <f t="shared" si="39"/>
        <v>38</v>
      </c>
      <c r="F492" s="6">
        <f t="shared" si="39"/>
        <v>43</v>
      </c>
      <c r="G492" s="6" t="s">
        <v>96</v>
      </c>
      <c r="H492" s="6">
        <f t="shared" si="40"/>
        <v>48</v>
      </c>
      <c r="I492" s="6">
        <f t="shared" si="40"/>
        <v>52</v>
      </c>
      <c r="J492" s="6">
        <f t="shared" si="40"/>
        <v>43</v>
      </c>
      <c r="K492" s="6">
        <f t="shared" si="40"/>
        <v>52</v>
      </c>
      <c r="L492" s="6"/>
      <c r="N492" s="8">
        <f t="shared" si="41"/>
        <v>2.236842105263158</v>
      </c>
      <c r="O492" s="8">
        <f t="shared" si="42"/>
        <v>2.5657894736842106</v>
      </c>
    </row>
    <row r="493" spans="2:15" ht="12.75">
      <c r="B493" s="6" t="s">
        <v>99</v>
      </c>
      <c r="C493" s="6">
        <f t="shared" si="39"/>
        <v>50</v>
      </c>
      <c r="D493" s="6">
        <f t="shared" si="39"/>
        <v>60</v>
      </c>
      <c r="E493" s="6">
        <f t="shared" si="39"/>
        <v>52</v>
      </c>
      <c r="F493" s="6">
        <f t="shared" si="39"/>
        <v>56</v>
      </c>
      <c r="G493" s="6" t="s">
        <v>97</v>
      </c>
      <c r="H493" s="6">
        <f t="shared" si="40"/>
        <v>49</v>
      </c>
      <c r="I493" s="6">
        <f t="shared" si="40"/>
        <v>44</v>
      </c>
      <c r="J493" s="6">
        <f t="shared" si="40"/>
        <v>51</v>
      </c>
      <c r="K493" s="6">
        <f t="shared" si="40"/>
        <v>45</v>
      </c>
      <c r="L493" s="6"/>
      <c r="N493" s="8">
        <f t="shared" si="41"/>
        <v>2.8684210526315788</v>
      </c>
      <c r="O493" s="8">
        <f t="shared" si="42"/>
        <v>2.486842105263158</v>
      </c>
    </row>
    <row r="494" spans="2:15" ht="12.75">
      <c r="B494" s="6" t="s">
        <v>86</v>
      </c>
      <c r="C494" s="6">
        <f t="shared" si="39"/>
        <v>47</v>
      </c>
      <c r="D494" s="6">
        <f t="shared" si="39"/>
        <v>40</v>
      </c>
      <c r="E494" s="6">
        <f t="shared" si="39"/>
        <v>38</v>
      </c>
      <c r="F494" s="6">
        <f t="shared" si="39"/>
        <v>37</v>
      </c>
      <c r="G494" s="6" t="s">
        <v>98</v>
      </c>
      <c r="H494" s="6">
        <f t="shared" si="40"/>
        <v>32</v>
      </c>
      <c r="I494" s="6">
        <f t="shared" si="40"/>
        <v>30</v>
      </c>
      <c r="J494" s="6">
        <f t="shared" si="40"/>
        <v>27</v>
      </c>
      <c r="K494" s="6">
        <f t="shared" si="40"/>
        <v>35</v>
      </c>
      <c r="L494" s="6"/>
      <c r="N494" s="8">
        <f t="shared" si="41"/>
        <v>2.1315789473684212</v>
      </c>
      <c r="O494" s="8">
        <f t="shared" si="42"/>
        <v>1.631578947368421</v>
      </c>
    </row>
    <row r="495" spans="2:15" ht="12.75">
      <c r="B495" s="6" t="s">
        <v>90</v>
      </c>
      <c r="C495" s="6">
        <f t="shared" si="39"/>
        <v>50</v>
      </c>
      <c r="D495" s="6">
        <f t="shared" si="39"/>
        <v>51</v>
      </c>
      <c r="E495" s="6">
        <f t="shared" si="39"/>
        <v>49</v>
      </c>
      <c r="F495" s="6">
        <f t="shared" si="39"/>
        <v>46</v>
      </c>
      <c r="G495" s="6" t="s">
        <v>99</v>
      </c>
      <c r="H495" s="6">
        <f t="shared" si="40"/>
        <v>31</v>
      </c>
      <c r="I495" s="6">
        <f t="shared" si="40"/>
        <v>24</v>
      </c>
      <c r="J495" s="6">
        <f t="shared" si="40"/>
        <v>35</v>
      </c>
      <c r="K495" s="6">
        <f t="shared" si="40"/>
        <v>29</v>
      </c>
      <c r="L495" s="6"/>
      <c r="N495" s="8">
        <f t="shared" si="41"/>
        <v>2.5789473684210527</v>
      </c>
      <c r="O495" s="8">
        <f t="shared" si="42"/>
        <v>1.5657894736842106</v>
      </c>
    </row>
    <row r="496" spans="2:15" ht="12.75">
      <c r="B496" s="6" t="s">
        <v>100</v>
      </c>
      <c r="C496" s="6">
        <f t="shared" si="39"/>
        <v>29</v>
      </c>
      <c r="D496" s="6">
        <f t="shared" si="39"/>
        <v>33</v>
      </c>
      <c r="E496" s="6">
        <f t="shared" si="39"/>
        <v>37</v>
      </c>
      <c r="F496" s="6">
        <f t="shared" si="39"/>
        <v>43</v>
      </c>
      <c r="G496" s="6" t="s">
        <v>100</v>
      </c>
      <c r="H496" s="6">
        <f t="shared" si="40"/>
        <v>37</v>
      </c>
      <c r="I496" s="6">
        <f t="shared" si="40"/>
        <v>41</v>
      </c>
      <c r="J496" s="6">
        <f t="shared" si="40"/>
        <v>38</v>
      </c>
      <c r="K496" s="6">
        <f t="shared" si="40"/>
        <v>40</v>
      </c>
      <c r="L496" s="6"/>
      <c r="N496" s="8">
        <f t="shared" si="41"/>
        <v>1.868421052631579</v>
      </c>
      <c r="O496" s="8">
        <f t="shared" si="42"/>
        <v>2.0526315789473686</v>
      </c>
    </row>
    <row r="497" spans="2:15" ht="12.75">
      <c r="B497" s="6"/>
      <c r="C497" s="6">
        <f>SUM(C479:C496)</f>
        <v>808</v>
      </c>
      <c r="D497" s="6">
        <f>SUM(D479:D496)</f>
        <v>788</v>
      </c>
      <c r="E497" s="6">
        <f>SUM(E479:E496)</f>
        <v>767</v>
      </c>
      <c r="F497" s="6">
        <f>SUM(F479:F496)</f>
        <v>793</v>
      </c>
      <c r="G497" s="6"/>
      <c r="H497" s="6">
        <f>SUM(H479:H496)</f>
        <v>767</v>
      </c>
      <c r="I497" s="6">
        <f>SUM(I479:I496)</f>
        <v>767</v>
      </c>
      <c r="J497" s="6">
        <f>SUM(J479:J496)</f>
        <v>740</v>
      </c>
      <c r="K497" s="6">
        <f>SUM(K479:K496)</f>
        <v>720</v>
      </c>
      <c r="L497" s="6"/>
      <c r="N497" s="8">
        <f t="shared" si="41"/>
        <v>41.526315789473685</v>
      </c>
      <c r="O497" s="8">
        <f t="shared" si="42"/>
        <v>39.39473684210526</v>
      </c>
    </row>
    <row r="498" spans="3:15" ht="12.75">
      <c r="C498" s="6"/>
      <c r="D498" s="6"/>
      <c r="E498" s="6"/>
      <c r="F498" s="6"/>
      <c r="G498" s="6"/>
      <c r="H498" s="6"/>
      <c r="I498" s="6"/>
      <c r="J498" s="6"/>
      <c r="K498" s="6"/>
      <c r="N498" s="8"/>
      <c r="O498" s="8"/>
    </row>
    <row r="499" spans="6:15" ht="12.75">
      <c r="F499" s="6"/>
      <c r="G499" s="6"/>
      <c r="H499" s="6"/>
      <c r="I499" s="6"/>
      <c r="J499" s="6"/>
      <c r="K499" s="6"/>
      <c r="L499" s="6"/>
      <c r="N499" s="6"/>
      <c r="O499" s="6"/>
    </row>
    <row r="500" spans="1:9" ht="18">
      <c r="A500" s="1"/>
      <c r="B500" t="s">
        <v>34</v>
      </c>
      <c r="C500" s="6">
        <v>1</v>
      </c>
      <c r="D500" s="6">
        <v>2</v>
      </c>
      <c r="E500" s="6">
        <v>3</v>
      </c>
      <c r="F500" s="6">
        <v>4</v>
      </c>
      <c r="G500" s="6">
        <v>5</v>
      </c>
      <c r="H500" s="6">
        <v>6</v>
      </c>
      <c r="I500" s="6">
        <v>7</v>
      </c>
    </row>
    <row r="501" spans="2:11" ht="12.75">
      <c r="B501" s="6" t="s">
        <v>84</v>
      </c>
      <c r="C501" s="6">
        <v>17</v>
      </c>
      <c r="D501" s="6">
        <v>43</v>
      </c>
      <c r="E501" s="6">
        <v>16</v>
      </c>
      <c r="F501" s="6"/>
      <c r="G501" s="6"/>
      <c r="H501" s="6"/>
      <c r="I501" s="6"/>
      <c r="J501">
        <f aca="true" t="shared" si="43" ref="J501:J518">C501+D501*2+E501*3+F501*4+G501*5+H501*6+I501*7</f>
        <v>151</v>
      </c>
      <c r="K501">
        <f aca="true" t="shared" si="44" ref="K501:K518">J501/76</f>
        <v>1.986842105263158</v>
      </c>
    </row>
    <row r="502" spans="2:11" ht="12.75">
      <c r="B502" s="6" t="s">
        <v>101</v>
      </c>
      <c r="C502" s="6">
        <v>9</v>
      </c>
      <c r="D502" s="6">
        <v>32</v>
      </c>
      <c r="E502" s="6">
        <v>19</v>
      </c>
      <c r="F502" s="6">
        <v>8</v>
      </c>
      <c r="G502" s="6">
        <v>4</v>
      </c>
      <c r="H502" s="6">
        <v>3</v>
      </c>
      <c r="I502" s="6">
        <v>1</v>
      </c>
      <c r="J502">
        <f t="shared" si="43"/>
        <v>207</v>
      </c>
      <c r="K502">
        <f t="shared" si="44"/>
        <v>2.723684210526316</v>
      </c>
    </row>
    <row r="503" spans="2:11" ht="12.75">
      <c r="B503" s="6" t="s">
        <v>87</v>
      </c>
      <c r="C503" s="6">
        <v>20</v>
      </c>
      <c r="D503" s="6">
        <v>52</v>
      </c>
      <c r="E503" s="6">
        <v>3</v>
      </c>
      <c r="F503" s="6"/>
      <c r="G503" s="6"/>
      <c r="H503" s="6">
        <v>1</v>
      </c>
      <c r="I503" s="6"/>
      <c r="J503">
        <f t="shared" si="43"/>
        <v>139</v>
      </c>
      <c r="K503">
        <f t="shared" si="44"/>
        <v>1.8289473684210527</v>
      </c>
    </row>
    <row r="504" spans="2:11" ht="12.75">
      <c r="B504" s="6" t="s">
        <v>102</v>
      </c>
      <c r="C504" s="6">
        <v>3</v>
      </c>
      <c r="D504" s="6">
        <v>48</v>
      </c>
      <c r="E504" s="6">
        <v>16</v>
      </c>
      <c r="F504" s="6">
        <v>5</v>
      </c>
      <c r="G504" s="6">
        <v>1</v>
      </c>
      <c r="H504" s="6">
        <v>3</v>
      </c>
      <c r="I504" s="6"/>
      <c r="J504">
        <f t="shared" si="43"/>
        <v>190</v>
      </c>
      <c r="K504">
        <f t="shared" si="44"/>
        <v>2.5</v>
      </c>
    </row>
    <row r="505" spans="2:11" ht="12.75">
      <c r="B505" s="6" t="s">
        <v>96</v>
      </c>
      <c r="C505" s="6">
        <v>32</v>
      </c>
      <c r="D505" s="6">
        <v>16</v>
      </c>
      <c r="E505" s="6">
        <v>10</v>
      </c>
      <c r="F505" s="6">
        <v>6</v>
      </c>
      <c r="G505" s="6">
        <v>4</v>
      </c>
      <c r="H505" s="6">
        <v>1</v>
      </c>
      <c r="I505" s="6">
        <v>7</v>
      </c>
      <c r="J505">
        <f t="shared" si="43"/>
        <v>193</v>
      </c>
      <c r="K505">
        <f t="shared" si="44"/>
        <v>2.539473684210526</v>
      </c>
    </row>
    <row r="506" spans="2:11" ht="12.75">
      <c r="B506" s="6" t="s">
        <v>95</v>
      </c>
      <c r="C506" s="6">
        <v>18</v>
      </c>
      <c r="D506" s="6">
        <v>42</v>
      </c>
      <c r="E506" s="6">
        <v>15</v>
      </c>
      <c r="F506" s="6">
        <v>1</v>
      </c>
      <c r="G506" s="6"/>
      <c r="H506" s="6"/>
      <c r="I506" s="6"/>
      <c r="J506">
        <f t="shared" si="43"/>
        <v>151</v>
      </c>
      <c r="K506">
        <f t="shared" si="44"/>
        <v>1.986842105263158</v>
      </c>
    </row>
    <row r="507" spans="2:11" ht="12.75">
      <c r="B507" s="6" t="s">
        <v>98</v>
      </c>
      <c r="C507" s="6">
        <v>17</v>
      </c>
      <c r="D507" s="6">
        <v>42</v>
      </c>
      <c r="E507" s="6">
        <v>15</v>
      </c>
      <c r="F507" s="6">
        <v>2</v>
      </c>
      <c r="G507" s="6"/>
      <c r="H507" s="6"/>
      <c r="I507" s="6"/>
      <c r="J507">
        <f t="shared" si="43"/>
        <v>154</v>
      </c>
      <c r="K507">
        <f t="shared" si="44"/>
        <v>2.026315789473684</v>
      </c>
    </row>
    <row r="508" spans="2:11" ht="12.75">
      <c r="B508" s="6" t="s">
        <v>94</v>
      </c>
      <c r="C508" s="6">
        <v>14</v>
      </c>
      <c r="D508" s="6">
        <v>40</v>
      </c>
      <c r="E508" s="6">
        <v>18</v>
      </c>
      <c r="F508" s="6">
        <v>3</v>
      </c>
      <c r="G508" s="6">
        <v>1</v>
      </c>
      <c r="H508" s="6"/>
      <c r="I508" s="6"/>
      <c r="J508">
        <f t="shared" si="43"/>
        <v>165</v>
      </c>
      <c r="K508">
        <f t="shared" si="44"/>
        <v>2.1710526315789473</v>
      </c>
    </row>
    <row r="509" spans="2:11" ht="12.75">
      <c r="B509" s="6" t="s">
        <v>93</v>
      </c>
      <c r="C509" s="6">
        <v>18</v>
      </c>
      <c r="D509" s="6">
        <v>11</v>
      </c>
      <c r="E509" s="6">
        <v>13</v>
      </c>
      <c r="F509" s="6">
        <v>9</v>
      </c>
      <c r="G509" s="6">
        <v>6</v>
      </c>
      <c r="H509" s="6">
        <v>4</v>
      </c>
      <c r="I509" s="6">
        <v>15</v>
      </c>
      <c r="J509">
        <f t="shared" si="43"/>
        <v>274</v>
      </c>
      <c r="K509">
        <f t="shared" si="44"/>
        <v>3.6052631578947367</v>
      </c>
    </row>
    <row r="510" spans="2:11" ht="12.75">
      <c r="B510" s="6" t="s">
        <v>103</v>
      </c>
      <c r="C510" s="6">
        <v>37</v>
      </c>
      <c r="D510" s="6">
        <v>20</v>
      </c>
      <c r="E510" s="6">
        <v>12</v>
      </c>
      <c r="F510" s="6">
        <v>3</v>
      </c>
      <c r="G510" s="6"/>
      <c r="H510" s="6">
        <v>3</v>
      </c>
      <c r="I510" s="6">
        <v>1</v>
      </c>
      <c r="J510">
        <f t="shared" si="43"/>
        <v>150</v>
      </c>
      <c r="K510">
        <f t="shared" si="44"/>
        <v>1.9736842105263157</v>
      </c>
    </row>
    <row r="511" spans="2:11" ht="12.75">
      <c r="B511" s="6" t="s">
        <v>88</v>
      </c>
      <c r="C511" s="6">
        <v>14</v>
      </c>
      <c r="D511" s="6">
        <v>35</v>
      </c>
      <c r="E511" s="6">
        <v>14</v>
      </c>
      <c r="F511" s="6">
        <v>6</v>
      </c>
      <c r="G511" s="6">
        <v>4</v>
      </c>
      <c r="H511" s="6"/>
      <c r="I511" s="6">
        <v>3</v>
      </c>
      <c r="J511">
        <f t="shared" si="43"/>
        <v>191</v>
      </c>
      <c r="K511">
        <f t="shared" si="44"/>
        <v>2.513157894736842</v>
      </c>
    </row>
    <row r="512" spans="2:11" ht="12.75">
      <c r="B512" s="6" t="s">
        <v>92</v>
      </c>
      <c r="C512" s="6">
        <v>21</v>
      </c>
      <c r="D512" s="6">
        <v>40</v>
      </c>
      <c r="E512" s="6">
        <v>14</v>
      </c>
      <c r="F512" s="6">
        <v>1</v>
      </c>
      <c r="G512" s="6"/>
      <c r="H512" s="6"/>
      <c r="I512" s="6"/>
      <c r="J512">
        <f t="shared" si="43"/>
        <v>147</v>
      </c>
      <c r="K512">
        <f t="shared" si="44"/>
        <v>1.9342105263157894</v>
      </c>
    </row>
    <row r="513" spans="2:11" ht="12.75">
      <c r="B513" s="6" t="s">
        <v>97</v>
      </c>
      <c r="C513" s="6">
        <v>20</v>
      </c>
      <c r="D513" s="6">
        <v>37</v>
      </c>
      <c r="E513" s="6">
        <v>14</v>
      </c>
      <c r="F513" s="6">
        <v>5</v>
      </c>
      <c r="G513" s="6"/>
      <c r="H513" s="6"/>
      <c r="I513" s="6"/>
      <c r="J513">
        <f t="shared" si="43"/>
        <v>156</v>
      </c>
      <c r="K513">
        <f t="shared" si="44"/>
        <v>2.0526315789473686</v>
      </c>
    </row>
    <row r="514" spans="2:11" ht="12.75">
      <c r="B514" s="6" t="s">
        <v>104</v>
      </c>
      <c r="C514" s="6">
        <v>14</v>
      </c>
      <c r="D514" s="6">
        <v>44</v>
      </c>
      <c r="E514" s="6">
        <v>9</v>
      </c>
      <c r="F514" s="6">
        <v>6</v>
      </c>
      <c r="G514" s="6">
        <v>1</v>
      </c>
      <c r="H514" s="6">
        <v>2</v>
      </c>
      <c r="I514" s="6"/>
      <c r="J514">
        <f t="shared" si="43"/>
        <v>170</v>
      </c>
      <c r="K514">
        <f t="shared" si="44"/>
        <v>2.236842105263158</v>
      </c>
    </row>
    <row r="515" spans="2:11" ht="12.75">
      <c r="B515" s="6" t="s">
        <v>99</v>
      </c>
      <c r="C515" s="6">
        <v>6</v>
      </c>
      <c r="D515" s="6">
        <v>35</v>
      </c>
      <c r="E515" s="6">
        <v>13</v>
      </c>
      <c r="F515" s="6">
        <v>12</v>
      </c>
      <c r="G515" s="6">
        <v>7</v>
      </c>
      <c r="H515" s="6">
        <v>1</v>
      </c>
      <c r="I515" s="6">
        <v>2</v>
      </c>
      <c r="J515">
        <f t="shared" si="43"/>
        <v>218</v>
      </c>
      <c r="K515">
        <f t="shared" si="44"/>
        <v>2.8684210526315788</v>
      </c>
    </row>
    <row r="516" spans="2:11" ht="12.75">
      <c r="B516" s="6" t="s">
        <v>86</v>
      </c>
      <c r="C516" s="6">
        <v>42</v>
      </c>
      <c r="D516" s="6">
        <v>10</v>
      </c>
      <c r="E516" s="6">
        <v>12</v>
      </c>
      <c r="F516" s="6">
        <v>4</v>
      </c>
      <c r="G516" s="6">
        <v>3</v>
      </c>
      <c r="H516" s="6">
        <v>2</v>
      </c>
      <c r="I516" s="6">
        <v>3</v>
      </c>
      <c r="J516">
        <f t="shared" si="43"/>
        <v>162</v>
      </c>
      <c r="K516">
        <f t="shared" si="44"/>
        <v>2.1315789473684212</v>
      </c>
    </row>
    <row r="517" spans="2:11" ht="12.75">
      <c r="B517" s="6" t="s">
        <v>90</v>
      </c>
      <c r="C517" s="6">
        <v>14</v>
      </c>
      <c r="D517" s="6">
        <v>35</v>
      </c>
      <c r="E517" s="6">
        <v>10</v>
      </c>
      <c r="F517" s="6">
        <v>8</v>
      </c>
      <c r="G517" s="6">
        <v>5</v>
      </c>
      <c r="H517" s="6">
        <v>3</v>
      </c>
      <c r="I517" s="6">
        <v>1</v>
      </c>
      <c r="J517">
        <f t="shared" si="43"/>
        <v>196</v>
      </c>
      <c r="K517">
        <f t="shared" si="44"/>
        <v>2.5789473684210527</v>
      </c>
    </row>
    <row r="518" spans="2:11" ht="12.75">
      <c r="B518" s="6" t="s">
        <v>100</v>
      </c>
      <c r="C518" s="6">
        <v>40</v>
      </c>
      <c r="D518" s="6">
        <v>23</v>
      </c>
      <c r="E518" s="6">
        <v>5</v>
      </c>
      <c r="F518" s="6">
        <v>4</v>
      </c>
      <c r="G518" s="6">
        <v>1</v>
      </c>
      <c r="H518" s="6">
        <v>1</v>
      </c>
      <c r="I518" s="6">
        <v>2</v>
      </c>
      <c r="J518">
        <f t="shared" si="43"/>
        <v>142</v>
      </c>
      <c r="K518">
        <f t="shared" si="44"/>
        <v>1.868421052631579</v>
      </c>
    </row>
    <row r="521" spans="2:9" ht="18" customHeight="1">
      <c r="B521" t="s">
        <v>33</v>
      </c>
      <c r="C521" s="6">
        <v>1</v>
      </c>
      <c r="D521" s="6">
        <v>2</v>
      </c>
      <c r="E521" s="6">
        <v>3</v>
      </c>
      <c r="F521" s="6">
        <v>4</v>
      </c>
      <c r="G521" s="6">
        <v>5</v>
      </c>
      <c r="H521" s="6">
        <v>6</v>
      </c>
      <c r="I521" s="6">
        <v>7</v>
      </c>
    </row>
    <row r="522" spans="2:11" ht="12.75">
      <c r="B522" s="6" t="s">
        <v>84</v>
      </c>
      <c r="C522" s="6">
        <v>5</v>
      </c>
      <c r="D522" s="6">
        <v>39</v>
      </c>
      <c r="E522" s="6">
        <v>30</v>
      </c>
      <c r="F522" s="6">
        <v>2</v>
      </c>
      <c r="G522" s="6"/>
      <c r="H522" s="6"/>
      <c r="I522" s="6"/>
      <c r="J522">
        <f aca="true" t="shared" si="45" ref="J522:J539">C522+D522*2+E522*3+F522*4+G522*5+H522*6+I522*7</f>
        <v>181</v>
      </c>
      <c r="K522">
        <f aca="true" t="shared" si="46" ref="K522:K539">J522/76</f>
        <v>2.3815789473684212</v>
      </c>
    </row>
    <row r="523" spans="2:11" ht="12.75">
      <c r="B523" s="6" t="s">
        <v>85</v>
      </c>
      <c r="C523" s="6">
        <v>13</v>
      </c>
      <c r="D523" s="6">
        <v>41</v>
      </c>
      <c r="E523" s="6">
        <v>19</v>
      </c>
      <c r="F523" s="6">
        <v>3</v>
      </c>
      <c r="G523" s="6"/>
      <c r="H523" s="6"/>
      <c r="I523" s="6"/>
      <c r="J523">
        <f t="shared" si="45"/>
        <v>164</v>
      </c>
      <c r="K523">
        <f t="shared" si="46"/>
        <v>2.1578947368421053</v>
      </c>
    </row>
    <row r="524" spans="2:11" ht="12.75">
      <c r="B524" s="6" t="s">
        <v>86</v>
      </c>
      <c r="C524" s="6">
        <v>45</v>
      </c>
      <c r="D524" s="6">
        <v>4</v>
      </c>
      <c r="E524" s="6">
        <v>11</v>
      </c>
      <c r="F524" s="6">
        <v>6</v>
      </c>
      <c r="G524" s="6">
        <v>4</v>
      </c>
      <c r="H524" s="6">
        <v>2</v>
      </c>
      <c r="I524" s="6">
        <v>4</v>
      </c>
      <c r="J524">
        <f t="shared" si="45"/>
        <v>170</v>
      </c>
      <c r="K524">
        <f t="shared" si="46"/>
        <v>2.236842105263158</v>
      </c>
    </row>
    <row r="525" spans="2:11" ht="12.75">
      <c r="B525" s="6" t="s">
        <v>87</v>
      </c>
      <c r="C525" s="6">
        <v>4</v>
      </c>
      <c r="D525" s="6">
        <v>38</v>
      </c>
      <c r="E525" s="6">
        <v>27</v>
      </c>
      <c r="F525" s="6">
        <v>4</v>
      </c>
      <c r="G525" s="6">
        <v>2</v>
      </c>
      <c r="H525" s="6">
        <v>1</v>
      </c>
      <c r="I525" s="6"/>
      <c r="J525">
        <f t="shared" si="45"/>
        <v>193</v>
      </c>
      <c r="K525">
        <f t="shared" si="46"/>
        <v>2.539473684210526</v>
      </c>
    </row>
    <row r="526" spans="2:11" ht="12.75">
      <c r="B526" s="6" t="s">
        <v>88</v>
      </c>
      <c r="C526" s="6">
        <v>8</v>
      </c>
      <c r="D526" s="6">
        <v>34</v>
      </c>
      <c r="E526" s="6">
        <v>24</v>
      </c>
      <c r="F526" s="6">
        <v>5</v>
      </c>
      <c r="G526" s="6">
        <v>3</v>
      </c>
      <c r="H526" s="6">
        <v>1</v>
      </c>
      <c r="I526" s="6">
        <v>1</v>
      </c>
      <c r="J526">
        <f t="shared" si="45"/>
        <v>196</v>
      </c>
      <c r="K526">
        <f t="shared" si="46"/>
        <v>2.5789473684210527</v>
      </c>
    </row>
    <row r="527" spans="2:11" ht="12.75">
      <c r="B527" s="6" t="s">
        <v>89</v>
      </c>
      <c r="C527" s="6">
        <v>54</v>
      </c>
      <c r="D527" s="6">
        <v>13</v>
      </c>
      <c r="E527" s="6">
        <v>5</v>
      </c>
      <c r="F527" s="6">
        <v>1</v>
      </c>
      <c r="G527" s="6"/>
      <c r="H527" s="6"/>
      <c r="I527" s="6">
        <v>3</v>
      </c>
      <c r="J527">
        <f t="shared" si="45"/>
        <v>120</v>
      </c>
      <c r="K527">
        <f t="shared" si="46"/>
        <v>1.5789473684210527</v>
      </c>
    </row>
    <row r="528" spans="2:11" ht="12.75">
      <c r="B528" s="6" t="s">
        <v>105</v>
      </c>
      <c r="C528" s="6">
        <v>6</v>
      </c>
      <c r="D528" s="6">
        <v>58</v>
      </c>
      <c r="E528" s="6">
        <v>8</v>
      </c>
      <c r="F528" s="6">
        <v>2</v>
      </c>
      <c r="G528" s="6">
        <v>1</v>
      </c>
      <c r="H528" s="6">
        <v>1</v>
      </c>
      <c r="I528" s="6"/>
      <c r="J528">
        <f t="shared" si="45"/>
        <v>165</v>
      </c>
      <c r="K528">
        <f t="shared" si="46"/>
        <v>2.1710526315789473</v>
      </c>
    </row>
    <row r="529" spans="2:11" ht="12.75">
      <c r="B529" s="6" t="s">
        <v>91</v>
      </c>
      <c r="C529" s="6">
        <v>9</v>
      </c>
      <c r="D529" s="6">
        <v>64</v>
      </c>
      <c r="E529" s="6">
        <v>3</v>
      </c>
      <c r="F529" s="6"/>
      <c r="G529" s="6"/>
      <c r="H529" s="6"/>
      <c r="I529" s="6"/>
      <c r="J529">
        <f t="shared" si="45"/>
        <v>146</v>
      </c>
      <c r="K529">
        <f t="shared" si="46"/>
        <v>1.9210526315789473</v>
      </c>
    </row>
    <row r="530" spans="2:11" ht="12.75">
      <c r="B530" s="6" t="s">
        <v>92</v>
      </c>
      <c r="C530" s="6">
        <v>8</v>
      </c>
      <c r="D530" s="6">
        <v>46</v>
      </c>
      <c r="E530" s="6">
        <v>19</v>
      </c>
      <c r="F530" s="6">
        <v>3</v>
      </c>
      <c r="G530" s="6"/>
      <c r="H530" s="6"/>
      <c r="I530" s="6"/>
      <c r="J530">
        <f t="shared" si="45"/>
        <v>169</v>
      </c>
      <c r="K530">
        <f t="shared" si="46"/>
        <v>2.223684210526316</v>
      </c>
    </row>
    <row r="531" spans="2:11" ht="12.75">
      <c r="B531" s="6" t="s">
        <v>93</v>
      </c>
      <c r="C531" s="6">
        <v>2</v>
      </c>
      <c r="D531" s="6">
        <v>56</v>
      </c>
      <c r="E531" s="6">
        <v>10</v>
      </c>
      <c r="F531" s="6">
        <v>4</v>
      </c>
      <c r="G531" s="6">
        <v>3</v>
      </c>
      <c r="H531" s="6"/>
      <c r="I531" s="6">
        <v>1</v>
      </c>
      <c r="J531">
        <f t="shared" si="45"/>
        <v>182</v>
      </c>
      <c r="K531">
        <f t="shared" si="46"/>
        <v>2.3947368421052633</v>
      </c>
    </row>
    <row r="532" spans="2:11" ht="12.75">
      <c r="B532" s="6" t="s">
        <v>94</v>
      </c>
      <c r="C532" s="6">
        <v>1</v>
      </c>
      <c r="D532" s="6">
        <v>66</v>
      </c>
      <c r="E532" s="6">
        <v>9</v>
      </c>
      <c r="F532" s="6"/>
      <c r="G532" s="6"/>
      <c r="H532" s="6"/>
      <c r="I532" s="6"/>
      <c r="J532">
        <f t="shared" si="45"/>
        <v>160</v>
      </c>
      <c r="K532">
        <f t="shared" si="46"/>
        <v>2.1052631578947367</v>
      </c>
    </row>
    <row r="533" spans="2:11" ht="12.75">
      <c r="B533" s="6" t="s">
        <v>95</v>
      </c>
      <c r="C533" s="6">
        <v>8</v>
      </c>
      <c r="D533" s="6">
        <v>39</v>
      </c>
      <c r="E533" s="6">
        <v>22</v>
      </c>
      <c r="F533" s="6">
        <v>7</v>
      </c>
      <c r="G533" s="6"/>
      <c r="H533" s="6"/>
      <c r="I533" s="6"/>
      <c r="J533">
        <f t="shared" si="45"/>
        <v>180</v>
      </c>
      <c r="K533">
        <f t="shared" si="46"/>
        <v>2.3684210526315788</v>
      </c>
    </row>
    <row r="534" spans="2:11" ht="12.75">
      <c r="B534" s="6" t="s">
        <v>90</v>
      </c>
      <c r="C534" s="6">
        <v>10</v>
      </c>
      <c r="D534" s="6">
        <v>39</v>
      </c>
      <c r="E534" s="6">
        <v>18</v>
      </c>
      <c r="F534" s="6">
        <v>5</v>
      </c>
      <c r="G534" s="6">
        <v>2</v>
      </c>
      <c r="H534" s="6">
        <v>1</v>
      </c>
      <c r="I534" s="6">
        <v>1</v>
      </c>
      <c r="J534">
        <f t="shared" si="45"/>
        <v>185</v>
      </c>
      <c r="K534">
        <f t="shared" si="46"/>
        <v>2.4342105263157894</v>
      </c>
    </row>
    <row r="535" spans="2:11" ht="12.75">
      <c r="B535" s="6" t="s">
        <v>96</v>
      </c>
      <c r="C535" s="6">
        <v>1</v>
      </c>
      <c r="D535" s="6">
        <v>51</v>
      </c>
      <c r="E535" s="6">
        <v>13</v>
      </c>
      <c r="F535" s="6">
        <v>6</v>
      </c>
      <c r="G535" s="6">
        <v>2</v>
      </c>
      <c r="H535" s="6">
        <v>2</v>
      </c>
      <c r="I535" s="6">
        <v>1</v>
      </c>
      <c r="J535">
        <f t="shared" si="45"/>
        <v>195</v>
      </c>
      <c r="K535">
        <f t="shared" si="46"/>
        <v>2.5657894736842106</v>
      </c>
    </row>
    <row r="536" spans="2:11" ht="12.75">
      <c r="B536" s="6" t="s">
        <v>97</v>
      </c>
      <c r="C536" s="6">
        <v>7</v>
      </c>
      <c r="D536" s="6">
        <v>35</v>
      </c>
      <c r="E536" s="6">
        <v>27</v>
      </c>
      <c r="F536" s="6">
        <v>4</v>
      </c>
      <c r="G536" s="6">
        <v>3</v>
      </c>
      <c r="H536" s="6"/>
      <c r="I536" s="6"/>
      <c r="J536">
        <f t="shared" si="45"/>
        <v>189</v>
      </c>
      <c r="K536">
        <f t="shared" si="46"/>
        <v>2.486842105263158</v>
      </c>
    </row>
    <row r="537" spans="2:11" ht="12.75">
      <c r="B537" s="6" t="s">
        <v>98</v>
      </c>
      <c r="C537" s="6">
        <v>37</v>
      </c>
      <c r="D537" s="6">
        <v>30</v>
      </c>
      <c r="E537" s="6">
        <v>9</v>
      </c>
      <c r="F537" s="6"/>
      <c r="G537" s="6"/>
      <c r="H537" s="6"/>
      <c r="I537" s="6"/>
      <c r="J537">
        <f t="shared" si="45"/>
        <v>124</v>
      </c>
      <c r="K537">
        <f t="shared" si="46"/>
        <v>1.631578947368421</v>
      </c>
    </row>
    <row r="538" spans="2:11" ht="12.75">
      <c r="B538" s="6" t="s">
        <v>99</v>
      </c>
      <c r="C538" s="6">
        <v>46</v>
      </c>
      <c r="D538" s="6">
        <v>18</v>
      </c>
      <c r="E538" s="6">
        <v>11</v>
      </c>
      <c r="F538" s="6">
        <v>1</v>
      </c>
      <c r="G538" s="6"/>
      <c r="H538" s="6"/>
      <c r="I538" s="6"/>
      <c r="J538">
        <f t="shared" si="45"/>
        <v>119</v>
      </c>
      <c r="K538">
        <f t="shared" si="46"/>
        <v>1.5657894736842106</v>
      </c>
    </row>
    <row r="539" spans="2:11" ht="12.75">
      <c r="B539" s="6" t="s">
        <v>100</v>
      </c>
      <c r="C539" s="6">
        <v>40</v>
      </c>
      <c r="D539" s="6">
        <v>18</v>
      </c>
      <c r="E539" s="6">
        <v>7</v>
      </c>
      <c r="F539" s="6">
        <v>4</v>
      </c>
      <c r="G539" s="6">
        <v>2</v>
      </c>
      <c r="H539" s="6">
        <v>2</v>
      </c>
      <c r="I539" s="6">
        <v>3</v>
      </c>
      <c r="J539">
        <f t="shared" si="45"/>
        <v>156</v>
      </c>
      <c r="K539">
        <f t="shared" si="46"/>
        <v>2.0526315789473686</v>
      </c>
    </row>
    <row r="540" ht="12.75">
      <c r="B540" s="6"/>
    </row>
    <row r="65536" ht="12.75">
      <c r="L65536" t="s">
        <v>118</v>
      </c>
    </row>
  </sheetData>
  <conditionalFormatting sqref="N49:O49">
    <cfRule type="cellIs" priority="1" dxfId="0" operator="between" stopIfTrue="1">
      <formula>0</formula>
      <formula>29</formula>
    </cfRule>
    <cfRule type="cellIs" priority="2" dxfId="1" operator="between" stopIfTrue="1">
      <formula>30</formula>
      <formula>35</formula>
    </cfRule>
    <cfRule type="cellIs" priority="3" dxfId="2" operator="between" stopIfTrue="1">
      <formula>36</formula>
      <formula>39</formula>
    </cfRule>
  </conditionalFormatting>
  <conditionalFormatting sqref="N23:O23 N473:O473 N448:O448 N423:O423 N398:O398 N373:O373 N348:O348 N48:O48 N198:O198 N123:O123 N148:O148 N98:O98 N323:O323 N298:O298 N273:O273 N248:O248 N223:O223 N173:O173 N73:O73 N498:O498">
    <cfRule type="cellIs" priority="4" dxfId="0" operator="between" stopIfTrue="1">
      <formula>0</formula>
      <formula>29.99</formula>
    </cfRule>
    <cfRule type="cellIs" priority="5" dxfId="1" operator="between" stopIfTrue="1">
      <formula>30</formula>
      <formula>35.99</formula>
    </cfRule>
    <cfRule type="cellIs" priority="6" dxfId="2" operator="between" stopIfTrue="1">
      <formula>36</formula>
      <formula>39.99</formula>
    </cfRule>
  </conditionalFormatting>
  <conditionalFormatting sqref="N454:O472 N429:O447 N354:O372 N379:O397 N404:O422 N329:O347 N5:O22 N30:O47 N304:O322 N54:O72 N79:O97 N104:O122 N129:O147 N154:O172 N179:O197 N204:O222 N229:O247 N254:O272 N279:O297 N50:O52 N74:O77 N99:O102 N124:O127 N149:O152 N174:O177 N199:O202 N224:O227 N249:O252 N274:O277 N299:O302 N324:O327 N349:O352 N374:O377 N399:O402 N424:O427 N449:O452 N474:O476 N478:O497">
    <cfRule type="cellIs" priority="7" dxfId="3" operator="between" stopIfTrue="1">
      <formula>0</formula>
      <formula>1.66</formula>
    </cfRule>
    <cfRule type="cellIs" priority="8" dxfId="4" operator="between" stopIfTrue="1">
      <formula>1.67</formula>
      <formula>1.99</formula>
    </cfRule>
    <cfRule type="cellIs" priority="9" dxfId="5" operator="between" stopIfTrue="1">
      <formula>2</formula>
      <formula>2.166</formula>
    </cfRule>
  </conditionalFormatting>
  <printOptions/>
  <pageMargins left="0.75" right="0.75" top="1" bottom="1" header="0.4921259845" footer="0.4921259845"/>
  <pageSetup fitToHeight="7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9"/>
  <sheetViews>
    <sheetView tabSelected="1" workbookViewId="0" topLeftCell="A18">
      <selection activeCell="A33" sqref="A33"/>
    </sheetView>
  </sheetViews>
  <sheetFormatPr defaultColWidth="9.140625" defaultRowHeight="12.75"/>
  <cols>
    <col min="2" max="2" width="22.8515625" style="0" bestFit="1" customWidth="1"/>
    <col min="3" max="3" width="10.28125" style="0" bestFit="1" customWidth="1"/>
    <col min="4" max="4" width="4.140625" style="0" bestFit="1" customWidth="1"/>
    <col min="5" max="5" width="3.8515625" style="0" customWidth="1"/>
    <col min="7" max="7" width="12.140625" style="0" bestFit="1" customWidth="1"/>
  </cols>
  <sheetData>
    <row r="1" spans="2:7" ht="18">
      <c r="B1" s="1" t="s">
        <v>116</v>
      </c>
      <c r="C1" s="1"/>
      <c r="D1" s="1"/>
      <c r="E1" s="1"/>
      <c r="F1" s="1"/>
      <c r="G1" s="1"/>
    </row>
    <row r="3" ht="15">
      <c r="B3" s="3" t="s">
        <v>23</v>
      </c>
    </row>
    <row r="4" ht="15">
      <c r="B4" s="3"/>
    </row>
    <row r="5" spans="2:7" ht="15">
      <c r="B5" s="3"/>
      <c r="G5" s="6"/>
    </row>
    <row r="6" spans="6:7" ht="12.75">
      <c r="F6" t="s">
        <v>22</v>
      </c>
      <c r="G6" s="6"/>
    </row>
    <row r="7" spans="2:8" ht="15">
      <c r="B7" s="3" t="s">
        <v>108</v>
      </c>
      <c r="C7" s="3" t="s">
        <v>17</v>
      </c>
      <c r="D7" s="3" t="s">
        <v>20</v>
      </c>
      <c r="F7" s="6">
        <f>SUM(Rataerittely!L50)</f>
        <v>84</v>
      </c>
      <c r="G7" s="4"/>
      <c r="H7" s="6"/>
    </row>
    <row r="8" spans="2:8" ht="15">
      <c r="B8" s="3" t="s">
        <v>109</v>
      </c>
      <c r="C8" s="3" t="s">
        <v>113</v>
      </c>
      <c r="D8" s="3" t="s">
        <v>20</v>
      </c>
      <c r="F8" s="6">
        <f>SUM(Rataerittely!L125)</f>
        <v>82</v>
      </c>
      <c r="G8" s="4"/>
      <c r="H8" s="6"/>
    </row>
    <row r="9" spans="2:8" ht="15">
      <c r="B9" s="3" t="s">
        <v>10</v>
      </c>
      <c r="C9" s="3" t="s">
        <v>13</v>
      </c>
      <c r="D9" s="3" t="s">
        <v>21</v>
      </c>
      <c r="F9" s="6">
        <f>SUM(Rataerittely!L275)</f>
        <v>78</v>
      </c>
      <c r="G9" s="4"/>
      <c r="H9" s="6"/>
    </row>
    <row r="10" spans="2:8" ht="15">
      <c r="B10" s="3" t="s">
        <v>9</v>
      </c>
      <c r="C10" s="3" t="s">
        <v>17</v>
      </c>
      <c r="D10" s="3" t="s">
        <v>21</v>
      </c>
      <c r="F10" s="6">
        <f>SUM(Rataerittely!L100)</f>
        <v>76</v>
      </c>
      <c r="G10" s="4"/>
      <c r="H10" s="6"/>
    </row>
    <row r="11" spans="2:8" ht="15">
      <c r="B11" s="3" t="s">
        <v>107</v>
      </c>
      <c r="C11" s="3" t="s">
        <v>17</v>
      </c>
      <c r="D11" s="3" t="s">
        <v>20</v>
      </c>
      <c r="F11" s="6">
        <f>SUM(Rataerittely!L25)</f>
        <v>75</v>
      </c>
      <c r="G11" s="4"/>
      <c r="H11" s="6"/>
    </row>
    <row r="12" spans="2:8" ht="15">
      <c r="B12" s="3" t="s">
        <v>7</v>
      </c>
      <c r="C12" s="3" t="s">
        <v>13</v>
      </c>
      <c r="D12" s="3" t="s">
        <v>21</v>
      </c>
      <c r="F12" s="6">
        <f>SUM(Rataerittely!L75)</f>
        <v>74</v>
      </c>
      <c r="G12" s="4"/>
      <c r="H12" s="6"/>
    </row>
    <row r="13" spans="2:8" ht="15">
      <c r="B13" s="3" t="s">
        <v>3</v>
      </c>
      <c r="C13" s="3" t="s">
        <v>14</v>
      </c>
      <c r="D13" s="3" t="s">
        <v>20</v>
      </c>
      <c r="F13" s="6">
        <f>SUM(Rataerittely!L200)</f>
        <v>73</v>
      </c>
      <c r="G13" s="4"/>
      <c r="H13" s="6"/>
    </row>
    <row r="14" spans="2:8" ht="15">
      <c r="B14" s="3" t="s">
        <v>11</v>
      </c>
      <c r="C14" s="3" t="s">
        <v>18</v>
      </c>
      <c r="D14" s="3" t="s">
        <v>21</v>
      </c>
      <c r="F14" s="6">
        <f>SUM(Rataerittely!L225)</f>
        <v>72</v>
      </c>
      <c r="G14" s="4"/>
      <c r="H14" s="6"/>
    </row>
    <row r="15" spans="2:8" ht="15">
      <c r="B15" s="3" t="s">
        <v>6</v>
      </c>
      <c r="C15" s="3" t="s">
        <v>15</v>
      </c>
      <c r="D15" s="3" t="s">
        <v>21</v>
      </c>
      <c r="F15" s="6">
        <f>SUM(Rataerittely!L150)</f>
        <v>68</v>
      </c>
      <c r="G15" s="4"/>
      <c r="H15" s="6"/>
    </row>
    <row r="16" spans="2:8" ht="15">
      <c r="B16" s="3" t="s">
        <v>110</v>
      </c>
      <c r="C16" s="3" t="s">
        <v>16</v>
      </c>
      <c r="D16" s="3" t="s">
        <v>20</v>
      </c>
      <c r="F16" s="6">
        <f>SUM(Rataerittely!L300)</f>
        <v>67</v>
      </c>
      <c r="G16" s="4"/>
      <c r="H16" s="6"/>
    </row>
    <row r="17" spans="2:8" ht="15">
      <c r="B17" s="3" t="s">
        <v>5</v>
      </c>
      <c r="C17" s="3" t="s">
        <v>14</v>
      </c>
      <c r="D17" s="3" t="s">
        <v>20</v>
      </c>
      <c r="F17" s="6">
        <f>SUM(Rataerittely!L175)</f>
        <v>65</v>
      </c>
      <c r="G17" s="5"/>
      <c r="H17" s="6"/>
    </row>
    <row r="18" spans="2:8" ht="15">
      <c r="B18" s="3" t="s">
        <v>12</v>
      </c>
      <c r="C18" s="3" t="s">
        <v>14</v>
      </c>
      <c r="D18" s="3" t="s">
        <v>20</v>
      </c>
      <c r="F18" s="6">
        <f>SUM(Rataerittely!L375)</f>
        <v>65</v>
      </c>
      <c r="G18" s="4"/>
      <c r="H18" s="6"/>
    </row>
    <row r="19" spans="2:8" ht="15">
      <c r="B19" s="3" t="s">
        <v>0</v>
      </c>
      <c r="C19" s="3" t="s">
        <v>13</v>
      </c>
      <c r="D19" s="3" t="s">
        <v>19</v>
      </c>
      <c r="F19" s="6">
        <f>SUM(Rataerittely!L475)</f>
        <v>64</v>
      </c>
      <c r="G19" s="4"/>
      <c r="H19" s="6"/>
    </row>
    <row r="20" spans="2:8" ht="15">
      <c r="B20" s="3" t="s">
        <v>2</v>
      </c>
      <c r="C20" s="3" t="s">
        <v>15</v>
      </c>
      <c r="D20" s="3" t="s">
        <v>19</v>
      </c>
      <c r="F20" s="6">
        <f>SUM(Rataerittely!L400)</f>
        <v>63</v>
      </c>
      <c r="G20" s="4"/>
      <c r="H20" s="6"/>
    </row>
    <row r="21" spans="2:8" ht="15">
      <c r="B21" s="3" t="s">
        <v>4</v>
      </c>
      <c r="C21" s="3" t="s">
        <v>14</v>
      </c>
      <c r="D21" s="3" t="s">
        <v>19</v>
      </c>
      <c r="F21" s="6">
        <f>SUM(Rataerittely!L450)</f>
        <v>63</v>
      </c>
      <c r="G21" s="4"/>
      <c r="H21" s="6"/>
    </row>
    <row r="22" spans="2:8" ht="15">
      <c r="B22" s="3" t="s">
        <v>8</v>
      </c>
      <c r="C22" s="3" t="s">
        <v>15</v>
      </c>
      <c r="D22" s="3" t="s">
        <v>20</v>
      </c>
      <c r="F22" s="6">
        <f>SUM(Rataerittely!L250)</f>
        <v>62</v>
      </c>
      <c r="G22" s="4"/>
      <c r="H22" s="6"/>
    </row>
    <row r="23" spans="2:8" ht="15">
      <c r="B23" s="3" t="s">
        <v>111</v>
      </c>
      <c r="C23" s="3" t="s">
        <v>16</v>
      </c>
      <c r="D23" s="3" t="s">
        <v>19</v>
      </c>
      <c r="F23" s="6">
        <f>SUM(Rataerittely!L325)</f>
        <v>57</v>
      </c>
      <c r="G23" s="4"/>
      <c r="H23" s="6"/>
    </row>
    <row r="24" spans="2:8" ht="15">
      <c r="B24" s="3" t="s">
        <v>1</v>
      </c>
      <c r="C24" s="3" t="s">
        <v>13</v>
      </c>
      <c r="D24" s="3" t="s">
        <v>19</v>
      </c>
      <c r="F24" s="6">
        <f>SUM(Rataerittely!L350)</f>
        <v>57</v>
      </c>
      <c r="G24" s="4"/>
      <c r="H24" s="6"/>
    </row>
    <row r="25" spans="2:8" ht="15">
      <c r="B25" s="3" t="s">
        <v>112</v>
      </c>
      <c r="C25" s="3" t="s">
        <v>113</v>
      </c>
      <c r="D25" s="3" t="s">
        <v>19</v>
      </c>
      <c r="F25" s="6">
        <f>SUM(Rataerittely!L425)</f>
        <v>49</v>
      </c>
      <c r="G25" s="4"/>
      <c r="H25" s="6"/>
    </row>
    <row r="27" ht="15" customHeight="1">
      <c r="B27" s="3" t="s">
        <v>117</v>
      </c>
    </row>
    <row r="28" spans="2:8" ht="15">
      <c r="B28" s="3" t="s">
        <v>112</v>
      </c>
      <c r="C28" s="3" t="s">
        <v>113</v>
      </c>
      <c r="D28" s="3" t="s">
        <v>19</v>
      </c>
      <c r="F28" s="6">
        <v>455</v>
      </c>
      <c r="G28" s="4"/>
      <c r="H28" s="6"/>
    </row>
    <row r="31" ht="15" customHeight="1">
      <c r="B31" s="3" t="s">
        <v>120</v>
      </c>
    </row>
    <row r="32" ht="15" customHeight="1">
      <c r="B32" s="3"/>
    </row>
    <row r="33" ht="15">
      <c r="B33" s="3" t="s">
        <v>9</v>
      </c>
    </row>
    <row r="34" ht="15">
      <c r="B34" s="3" t="s">
        <v>7</v>
      </c>
    </row>
    <row r="35" spans="2:6" ht="15">
      <c r="B35" s="3" t="s">
        <v>0</v>
      </c>
      <c r="F35">
        <v>549</v>
      </c>
    </row>
    <row r="39" ht="15">
      <c r="B39" s="3" t="s">
        <v>6</v>
      </c>
    </row>
    <row r="40" ht="15">
      <c r="B40" s="3" t="s">
        <v>110</v>
      </c>
    </row>
    <row r="41" spans="2:6" ht="15">
      <c r="B41" s="3" t="s">
        <v>12</v>
      </c>
      <c r="F41">
        <v>581</v>
      </c>
    </row>
    <row r="45" ht="15">
      <c r="B45" s="3" t="s">
        <v>108</v>
      </c>
    </row>
    <row r="46" ht="15">
      <c r="B46" s="3" t="s">
        <v>107</v>
      </c>
    </row>
    <row r="47" spans="2:6" ht="15">
      <c r="B47" s="3" t="s">
        <v>11</v>
      </c>
      <c r="F47">
        <v>602</v>
      </c>
    </row>
    <row r="51" ht="15">
      <c r="B51" s="3" t="s">
        <v>10</v>
      </c>
    </row>
    <row r="52" ht="15">
      <c r="B52" s="3" t="s">
        <v>111</v>
      </c>
    </row>
    <row r="53" spans="2:6" ht="15">
      <c r="B53" s="3" t="s">
        <v>4</v>
      </c>
      <c r="F53">
        <v>612</v>
      </c>
    </row>
    <row r="57" ht="15">
      <c r="B57" s="3" t="s">
        <v>3</v>
      </c>
    </row>
    <row r="58" ht="15">
      <c r="B58" s="3" t="s">
        <v>112</v>
      </c>
    </row>
    <row r="59" spans="2:6" ht="15">
      <c r="B59" s="3" t="s">
        <v>109</v>
      </c>
      <c r="F59">
        <v>634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Astlon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Seppo</dc:creator>
  <cp:keywords/>
  <dc:description/>
  <cp:lastModifiedBy>gornor</cp:lastModifiedBy>
  <cp:lastPrinted>2005-08-09T07:37:59Z</cp:lastPrinted>
  <dcterms:created xsi:type="dcterms:W3CDTF">2004-08-06T05:23:31Z</dcterms:created>
  <dcterms:modified xsi:type="dcterms:W3CDTF">2005-08-12T05:36:18Z</dcterms:modified>
  <cp:category/>
  <cp:version/>
  <cp:contentType/>
  <cp:contentStatus/>
</cp:coreProperties>
</file>